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040" yWindow="1040" windowWidth="23860" windowHeight="14560"/>
  </bookViews>
  <sheets>
    <sheet name="INVENTARIO" sheetId="5" r:id="rId1"/>
    <sheet name="Hoja1" sheetId="6" r:id="rId2"/>
    <sheet name="VENTAS" sheetId="8" r:id="rId3"/>
    <sheet name="COMPRAS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08" i="5" l="1"/>
  <c r="QE19" i="8"/>
  <c r="QC17" i="8"/>
  <c r="QC18" i="8"/>
  <c r="QC19" i="8"/>
  <c r="QC20" i="8"/>
  <c r="QC21" i="8"/>
  <c r="QC22" i="8"/>
  <c r="QC23" i="8"/>
  <c r="QC24" i="8"/>
  <c r="QC25" i="8"/>
  <c r="QC26" i="8"/>
  <c r="QC27" i="8"/>
  <c r="QC28" i="8"/>
  <c r="QC29" i="8"/>
  <c r="QC30" i="8"/>
  <c r="QC31" i="8"/>
  <c r="QC32" i="8"/>
  <c r="QC33" i="8"/>
  <c r="QC34" i="8"/>
  <c r="QC35" i="8"/>
  <c r="QC36" i="8"/>
  <c r="HI19" i="8"/>
  <c r="EC13" i="8"/>
  <c r="EC14" i="8"/>
  <c r="EC15" i="8"/>
  <c r="EC16" i="8"/>
  <c r="EC17" i="8"/>
  <c r="EC18" i="8"/>
  <c r="EC19" i="8"/>
  <c r="EC20" i="8"/>
  <c r="EC21" i="8"/>
  <c r="EC22" i="8"/>
  <c r="EC23" i="8"/>
  <c r="EC24" i="8"/>
  <c r="EC25" i="8"/>
  <c r="EC26" i="8"/>
  <c r="EC27" i="8"/>
  <c r="EC28" i="8"/>
  <c r="EC29" i="8"/>
  <c r="EC30" i="8"/>
  <c r="EC31" i="8"/>
  <c r="EC32" i="8"/>
  <c r="EC33" i="8"/>
  <c r="EC34" i="8"/>
  <c r="EC35" i="8"/>
  <c r="EC36" i="8"/>
  <c r="PY15" i="8"/>
  <c r="PY16" i="8"/>
  <c r="PY17" i="8"/>
  <c r="PY18" i="8"/>
  <c r="PY19" i="8"/>
  <c r="PY20" i="8"/>
  <c r="PY21" i="8"/>
  <c r="PY22" i="8"/>
  <c r="PY23" i="8"/>
  <c r="PY24" i="8"/>
  <c r="PY25" i="8"/>
  <c r="PY26" i="8"/>
  <c r="PY27" i="8"/>
  <c r="PY28" i="8"/>
  <c r="PY29" i="8"/>
  <c r="PY30" i="8"/>
  <c r="PY31" i="8"/>
  <c r="PY32" i="8"/>
  <c r="PY33" i="8"/>
  <c r="PY34" i="8"/>
  <c r="PY35" i="8"/>
  <c r="PY36" i="8"/>
  <c r="NI18" i="8"/>
  <c r="I18" i="8"/>
  <c r="M18" i="8"/>
  <c r="Q18" i="8"/>
  <c r="U18" i="8"/>
  <c r="Y18" i="8"/>
  <c r="AC18" i="8"/>
  <c r="AG18" i="8"/>
  <c r="AK18" i="8"/>
  <c r="AO18" i="8"/>
  <c r="AS18" i="8"/>
  <c r="AW18" i="8"/>
  <c r="BA18" i="8"/>
  <c r="BE18" i="8"/>
  <c r="BI18" i="8"/>
  <c r="BM18" i="8"/>
  <c r="BQ18" i="8"/>
  <c r="BU18" i="8"/>
  <c r="BY18" i="8"/>
  <c r="CC18" i="8"/>
  <c r="CG18" i="8"/>
  <c r="CK18" i="8"/>
  <c r="CO18" i="8"/>
  <c r="CS18" i="8"/>
  <c r="CW18" i="8"/>
  <c r="DA18" i="8"/>
  <c r="DE18" i="8"/>
  <c r="DI18" i="8"/>
  <c r="DM18" i="8"/>
  <c r="DQ18" i="8"/>
  <c r="DU18" i="8"/>
  <c r="DY18" i="8"/>
  <c r="EK18" i="8"/>
  <c r="EO18" i="8"/>
  <c r="ES18" i="8"/>
  <c r="EW18" i="8"/>
  <c r="FA18" i="8"/>
  <c r="FE18" i="8"/>
  <c r="FI18" i="8"/>
  <c r="FM18" i="8"/>
  <c r="FQ18" i="8"/>
  <c r="FU18" i="8"/>
  <c r="FY18" i="8"/>
  <c r="GC18" i="8"/>
  <c r="GG18" i="8"/>
  <c r="GK18" i="8"/>
  <c r="GO18" i="8"/>
  <c r="GS18" i="8"/>
  <c r="GW18" i="8"/>
  <c r="HA18" i="8"/>
  <c r="HE18" i="8"/>
  <c r="HI18" i="8"/>
  <c r="HM18" i="8"/>
  <c r="HQ18" i="8"/>
  <c r="HU18" i="8"/>
  <c r="HY18" i="8"/>
  <c r="IC18" i="8"/>
  <c r="IG18" i="8"/>
  <c r="IK18" i="8"/>
  <c r="IO18" i="8"/>
  <c r="IS18" i="8"/>
  <c r="IW18" i="8"/>
  <c r="JA18" i="8"/>
  <c r="JE18" i="8"/>
  <c r="JI18" i="8"/>
  <c r="JM18" i="8"/>
  <c r="JQ18" i="8"/>
  <c r="JU18" i="8"/>
  <c r="JY18" i="8"/>
  <c r="KC18" i="8"/>
  <c r="KG18" i="8"/>
  <c r="KK18" i="8"/>
  <c r="KO18" i="8"/>
  <c r="KS18" i="8"/>
  <c r="KW18" i="8"/>
  <c r="LA18" i="8"/>
  <c r="LE18" i="8"/>
  <c r="LI18" i="8"/>
  <c r="LM18" i="8"/>
  <c r="LQ18" i="8"/>
  <c r="LU18" i="8"/>
  <c r="LY18" i="8"/>
  <c r="MC18" i="8"/>
  <c r="MG18" i="8"/>
  <c r="MK18" i="8"/>
  <c r="MO18" i="8"/>
  <c r="MS18" i="8"/>
  <c r="MW18" i="8"/>
  <c r="NA18" i="8"/>
  <c r="NE18" i="8"/>
  <c r="NM18" i="8"/>
  <c r="NQ18" i="8"/>
  <c r="NU18" i="8"/>
  <c r="NY18" i="8"/>
  <c r="OC18" i="8"/>
  <c r="OG18" i="8"/>
  <c r="OK18" i="8"/>
  <c r="OO18" i="8"/>
  <c r="OS18" i="8"/>
  <c r="OW18" i="8"/>
  <c r="PA18" i="8"/>
  <c r="PE18" i="8"/>
  <c r="PI18" i="8"/>
  <c r="PM18" i="8"/>
  <c r="PQ18" i="8"/>
  <c r="PU18" i="8"/>
  <c r="E18" i="8"/>
  <c r="EG18" i="8"/>
  <c r="QE18" i="8"/>
  <c r="E85" i="5"/>
  <c r="F85" i="5"/>
  <c r="I85" i="5"/>
  <c r="J85" i="5"/>
  <c r="M85" i="5"/>
  <c r="N85" i="5"/>
  <c r="Q85" i="5"/>
  <c r="R85" i="5"/>
  <c r="U85" i="5"/>
  <c r="V85" i="5"/>
  <c r="Y85" i="5"/>
  <c r="Z85" i="5"/>
  <c r="AC85" i="5"/>
  <c r="AD85" i="5"/>
  <c r="AG85" i="5"/>
  <c r="AH85" i="5"/>
  <c r="AK85" i="5"/>
  <c r="AL85" i="5"/>
  <c r="AO85" i="5"/>
  <c r="AP85" i="5"/>
  <c r="AS85" i="5"/>
  <c r="E82" i="5"/>
  <c r="F82" i="5"/>
  <c r="I82" i="5"/>
  <c r="J82" i="5"/>
  <c r="M82" i="5"/>
  <c r="N82" i="5"/>
  <c r="Q82" i="5"/>
  <c r="R82" i="5"/>
  <c r="U82" i="5"/>
  <c r="V82" i="5"/>
  <c r="Y82" i="5"/>
  <c r="Z82" i="5"/>
  <c r="AC82" i="5"/>
  <c r="AD82" i="5"/>
  <c r="AG82" i="5"/>
  <c r="AH82" i="5"/>
  <c r="AK82" i="5"/>
  <c r="AL82" i="5"/>
  <c r="AO82" i="5"/>
  <c r="E77" i="5"/>
  <c r="F77" i="5"/>
  <c r="I77" i="5"/>
  <c r="J77" i="5"/>
  <c r="M77" i="5"/>
  <c r="N77" i="5"/>
  <c r="Q77" i="5"/>
  <c r="R77" i="5"/>
  <c r="U77" i="5"/>
  <c r="V77" i="5"/>
  <c r="Y77" i="5"/>
  <c r="Z77" i="5"/>
  <c r="AC77" i="5"/>
  <c r="AD77" i="5"/>
  <c r="AG77" i="5"/>
  <c r="AH77" i="5"/>
  <c r="AK77" i="5"/>
  <c r="AL77" i="5"/>
  <c r="AO77" i="5"/>
  <c r="QE16" i="8"/>
  <c r="I17" i="8"/>
  <c r="M17" i="8"/>
  <c r="Q17" i="8"/>
  <c r="U17" i="8"/>
  <c r="Y17" i="8"/>
  <c r="AC17" i="8"/>
  <c r="AG17" i="8"/>
  <c r="AK17" i="8"/>
  <c r="AO17" i="8"/>
  <c r="AS17" i="8"/>
  <c r="AW17" i="8"/>
  <c r="BA17" i="8"/>
  <c r="BE17" i="8"/>
  <c r="BI17" i="8"/>
  <c r="BM17" i="8"/>
  <c r="BQ17" i="8"/>
  <c r="BU17" i="8"/>
  <c r="BY17" i="8"/>
  <c r="CC17" i="8"/>
  <c r="CG17" i="8"/>
  <c r="CK17" i="8"/>
  <c r="CO17" i="8"/>
  <c r="CS17" i="8"/>
  <c r="CW17" i="8"/>
  <c r="DA17" i="8"/>
  <c r="DE17" i="8"/>
  <c r="DI17" i="8"/>
  <c r="DM17" i="8"/>
  <c r="DQ17" i="8"/>
  <c r="DU17" i="8"/>
  <c r="DY17" i="8"/>
  <c r="EK17" i="8"/>
  <c r="EO17" i="8"/>
  <c r="ES17" i="8"/>
  <c r="EW17" i="8"/>
  <c r="FA17" i="8"/>
  <c r="FE17" i="8"/>
  <c r="FI17" i="8"/>
  <c r="FM17" i="8"/>
  <c r="FQ17" i="8"/>
  <c r="FU17" i="8"/>
  <c r="FY17" i="8"/>
  <c r="GC17" i="8"/>
  <c r="GG17" i="8"/>
  <c r="GK17" i="8"/>
  <c r="GO17" i="8"/>
  <c r="GS17" i="8"/>
  <c r="GW17" i="8"/>
  <c r="HA17" i="8"/>
  <c r="HE17" i="8"/>
  <c r="HI17" i="8"/>
  <c r="HM17" i="8"/>
  <c r="HQ17" i="8"/>
  <c r="HU17" i="8"/>
  <c r="HY17" i="8"/>
  <c r="IC17" i="8"/>
  <c r="IG17" i="8"/>
  <c r="IK17" i="8"/>
  <c r="IO17" i="8"/>
  <c r="IS17" i="8"/>
  <c r="IW17" i="8"/>
  <c r="JA17" i="8"/>
  <c r="JE17" i="8"/>
  <c r="JI17" i="8"/>
  <c r="JM17" i="8"/>
  <c r="JQ17" i="8"/>
  <c r="JU17" i="8"/>
  <c r="JY17" i="8"/>
  <c r="KC17" i="8"/>
  <c r="KG17" i="8"/>
  <c r="KK17" i="8"/>
  <c r="KO17" i="8"/>
  <c r="KS17" i="8"/>
  <c r="KW17" i="8"/>
  <c r="LA17" i="8"/>
  <c r="LE17" i="8"/>
  <c r="LI17" i="8"/>
  <c r="LM17" i="8"/>
  <c r="LQ17" i="8"/>
  <c r="LU17" i="8"/>
  <c r="LY17" i="8"/>
  <c r="MC17" i="8"/>
  <c r="MG17" i="8"/>
  <c r="MK17" i="8"/>
  <c r="MO17" i="8"/>
  <c r="MS17" i="8"/>
  <c r="MW17" i="8"/>
  <c r="NA17" i="8"/>
  <c r="NE17" i="8"/>
  <c r="NM17" i="8"/>
  <c r="NQ17" i="8"/>
  <c r="NU17" i="8"/>
  <c r="NY17" i="8"/>
  <c r="OC17" i="8"/>
  <c r="OG17" i="8"/>
  <c r="OK17" i="8"/>
  <c r="OO17" i="8"/>
  <c r="OS17" i="8"/>
  <c r="OW17" i="8"/>
  <c r="PA17" i="8"/>
  <c r="PE17" i="8"/>
  <c r="PI17" i="8"/>
  <c r="PM17" i="8"/>
  <c r="PQ17" i="8"/>
  <c r="PU17" i="8"/>
  <c r="E17" i="8"/>
  <c r="EG17" i="8"/>
  <c r="NI17" i="8"/>
  <c r="QE17" i="8"/>
  <c r="QE15" i="8"/>
  <c r="QE13" i="8"/>
  <c r="QE14" i="8"/>
  <c r="QE40" i="8"/>
  <c r="I16" i="8"/>
  <c r="M16" i="8"/>
  <c r="Q16" i="8"/>
  <c r="U16" i="8"/>
  <c r="Y16" i="8"/>
  <c r="AC16" i="8"/>
  <c r="AG16" i="8"/>
  <c r="AK16" i="8"/>
  <c r="AO16" i="8"/>
  <c r="AS16" i="8"/>
  <c r="AW16" i="8"/>
  <c r="BA16" i="8"/>
  <c r="BE16" i="8"/>
  <c r="BI16" i="8"/>
  <c r="BM16" i="8"/>
  <c r="BQ16" i="8"/>
  <c r="BU16" i="8"/>
  <c r="BY16" i="8"/>
  <c r="CC16" i="8"/>
  <c r="CG16" i="8"/>
  <c r="CK16" i="8"/>
  <c r="CO16" i="8"/>
  <c r="CS16" i="8"/>
  <c r="CW16" i="8"/>
  <c r="DA16" i="8"/>
  <c r="DE16" i="8"/>
  <c r="DI16" i="8"/>
  <c r="DM16" i="8"/>
  <c r="DQ16" i="8"/>
  <c r="DU16" i="8"/>
  <c r="DY16" i="8"/>
  <c r="EK16" i="8"/>
  <c r="EO16" i="8"/>
  <c r="ES16" i="8"/>
  <c r="EW16" i="8"/>
  <c r="FA16" i="8"/>
  <c r="FE16" i="8"/>
  <c r="FI16" i="8"/>
  <c r="FM16" i="8"/>
  <c r="FQ16" i="8"/>
  <c r="FU16" i="8"/>
  <c r="FY16" i="8"/>
  <c r="GC16" i="8"/>
  <c r="GG16" i="8"/>
  <c r="GK16" i="8"/>
  <c r="GO16" i="8"/>
  <c r="GS16" i="8"/>
  <c r="GW16" i="8"/>
  <c r="HA16" i="8"/>
  <c r="HE16" i="8"/>
  <c r="HI16" i="8"/>
  <c r="HM16" i="8"/>
  <c r="HQ16" i="8"/>
  <c r="HU16" i="8"/>
  <c r="HY16" i="8"/>
  <c r="IC16" i="8"/>
  <c r="IG16" i="8"/>
  <c r="IK16" i="8"/>
  <c r="IO16" i="8"/>
  <c r="IS16" i="8"/>
  <c r="IW16" i="8"/>
  <c r="JA16" i="8"/>
  <c r="JE16" i="8"/>
  <c r="JI16" i="8"/>
  <c r="JM16" i="8"/>
  <c r="JQ16" i="8"/>
  <c r="JU16" i="8"/>
  <c r="JY16" i="8"/>
  <c r="KC16" i="8"/>
  <c r="KG16" i="8"/>
  <c r="KK16" i="8"/>
  <c r="KO16" i="8"/>
  <c r="KS16" i="8"/>
  <c r="KW16" i="8"/>
  <c r="LA16" i="8"/>
  <c r="LE16" i="8"/>
  <c r="LI16" i="8"/>
  <c r="LM16" i="8"/>
  <c r="LQ16" i="8"/>
  <c r="LU16" i="8"/>
  <c r="LY16" i="8"/>
  <c r="MC16" i="8"/>
  <c r="MG16" i="8"/>
  <c r="MK16" i="8"/>
  <c r="MO16" i="8"/>
  <c r="MS16" i="8"/>
  <c r="MW16" i="8"/>
  <c r="NA16" i="8"/>
  <c r="NE16" i="8"/>
  <c r="NM16" i="8"/>
  <c r="NQ16" i="8"/>
  <c r="NU16" i="8"/>
  <c r="NY16" i="8"/>
  <c r="OC16" i="8"/>
  <c r="OG16" i="8"/>
  <c r="OK16" i="8"/>
  <c r="OO16" i="8"/>
  <c r="OS16" i="8"/>
  <c r="OW16" i="8"/>
  <c r="PA16" i="8"/>
  <c r="PE16" i="8"/>
  <c r="PI16" i="8"/>
  <c r="PM16" i="8"/>
  <c r="PQ16" i="8"/>
  <c r="PU16" i="8"/>
  <c r="QC16" i="8"/>
  <c r="E16" i="8"/>
  <c r="EG16" i="8"/>
  <c r="NI16" i="8"/>
  <c r="I15" i="8"/>
  <c r="M15" i="8"/>
  <c r="Q15" i="8"/>
  <c r="U15" i="8"/>
  <c r="Y15" i="8"/>
  <c r="AC15" i="8"/>
  <c r="AG15" i="8"/>
  <c r="AK15" i="8"/>
  <c r="AO15" i="8"/>
  <c r="AS15" i="8"/>
  <c r="AW15" i="8"/>
  <c r="BA15" i="8"/>
  <c r="BE15" i="8"/>
  <c r="BI15" i="8"/>
  <c r="BM15" i="8"/>
  <c r="BQ15" i="8"/>
  <c r="BU15" i="8"/>
  <c r="BY15" i="8"/>
  <c r="CC15" i="8"/>
  <c r="CG15" i="8"/>
  <c r="CK15" i="8"/>
  <c r="CO15" i="8"/>
  <c r="CS15" i="8"/>
  <c r="CW15" i="8"/>
  <c r="DA15" i="8"/>
  <c r="DE15" i="8"/>
  <c r="DI15" i="8"/>
  <c r="DM15" i="8"/>
  <c r="DQ15" i="8"/>
  <c r="DU15" i="8"/>
  <c r="DY15" i="8"/>
  <c r="EK15" i="8"/>
  <c r="EO15" i="8"/>
  <c r="ES15" i="8"/>
  <c r="EW15" i="8"/>
  <c r="FA15" i="8"/>
  <c r="FE15" i="8"/>
  <c r="FI15" i="8"/>
  <c r="FM15" i="8"/>
  <c r="FQ15" i="8"/>
  <c r="FU15" i="8"/>
  <c r="FY15" i="8"/>
  <c r="GC15" i="8"/>
  <c r="GG15" i="8"/>
  <c r="GK15" i="8"/>
  <c r="GO15" i="8"/>
  <c r="GS15" i="8"/>
  <c r="GW15" i="8"/>
  <c r="HA15" i="8"/>
  <c r="HE15" i="8"/>
  <c r="HI15" i="8"/>
  <c r="HM15" i="8"/>
  <c r="HQ15" i="8"/>
  <c r="HU15" i="8"/>
  <c r="HY15" i="8"/>
  <c r="IC15" i="8"/>
  <c r="IG15" i="8"/>
  <c r="IK15" i="8"/>
  <c r="IO15" i="8"/>
  <c r="IS15" i="8"/>
  <c r="IW15" i="8"/>
  <c r="JA15" i="8"/>
  <c r="JE15" i="8"/>
  <c r="JI15" i="8"/>
  <c r="JM15" i="8"/>
  <c r="JQ15" i="8"/>
  <c r="JU15" i="8"/>
  <c r="JY15" i="8"/>
  <c r="KC15" i="8"/>
  <c r="KG15" i="8"/>
  <c r="KK15" i="8"/>
  <c r="KO15" i="8"/>
  <c r="KS15" i="8"/>
  <c r="KW15" i="8"/>
  <c r="LA15" i="8"/>
  <c r="LE15" i="8"/>
  <c r="LI15" i="8"/>
  <c r="LM15" i="8"/>
  <c r="LQ15" i="8"/>
  <c r="LU15" i="8"/>
  <c r="LY15" i="8"/>
  <c r="MC15" i="8"/>
  <c r="MG15" i="8"/>
  <c r="MK15" i="8"/>
  <c r="MO15" i="8"/>
  <c r="MS15" i="8"/>
  <c r="MW15" i="8"/>
  <c r="NA15" i="8"/>
  <c r="NE15" i="8"/>
  <c r="NM15" i="8"/>
  <c r="NQ15" i="8"/>
  <c r="NU15" i="8"/>
  <c r="NY15" i="8"/>
  <c r="OC15" i="8"/>
  <c r="OG15" i="8"/>
  <c r="OK15" i="8"/>
  <c r="OO15" i="8"/>
  <c r="OS15" i="8"/>
  <c r="OW15" i="8"/>
  <c r="PA15" i="8"/>
  <c r="PE15" i="8"/>
  <c r="PI15" i="8"/>
  <c r="PM15" i="8"/>
  <c r="PQ15" i="8"/>
  <c r="PU15" i="8"/>
  <c r="QC15" i="8"/>
  <c r="E15" i="8"/>
  <c r="EG15" i="8"/>
  <c r="NI15" i="8"/>
  <c r="QC10" i="8"/>
  <c r="QC11" i="8"/>
  <c r="QC12" i="8"/>
  <c r="QC13" i="8"/>
  <c r="QC14" i="8"/>
  <c r="I14" i="8"/>
  <c r="M14" i="8"/>
  <c r="Q14" i="8"/>
  <c r="U14" i="8"/>
  <c r="Y14" i="8"/>
  <c r="AC14" i="8"/>
  <c r="AG14" i="8"/>
  <c r="AK14" i="8"/>
  <c r="AO14" i="8"/>
  <c r="AS14" i="8"/>
  <c r="AW14" i="8"/>
  <c r="BA14" i="8"/>
  <c r="BE14" i="8"/>
  <c r="BI14" i="8"/>
  <c r="BM14" i="8"/>
  <c r="BQ14" i="8"/>
  <c r="BU14" i="8"/>
  <c r="BY14" i="8"/>
  <c r="CC14" i="8"/>
  <c r="CG14" i="8"/>
  <c r="CK14" i="8"/>
  <c r="CO14" i="8"/>
  <c r="CS14" i="8"/>
  <c r="CW14" i="8"/>
  <c r="DA14" i="8"/>
  <c r="DE14" i="8"/>
  <c r="DI14" i="8"/>
  <c r="DM14" i="8"/>
  <c r="DQ14" i="8"/>
  <c r="DU14" i="8"/>
  <c r="DY14" i="8"/>
  <c r="EK14" i="8"/>
  <c r="EO14" i="8"/>
  <c r="ES14" i="8"/>
  <c r="EW14" i="8"/>
  <c r="FA14" i="8"/>
  <c r="FE14" i="8"/>
  <c r="FI14" i="8"/>
  <c r="FM14" i="8"/>
  <c r="FQ14" i="8"/>
  <c r="FU14" i="8"/>
  <c r="FY14" i="8"/>
  <c r="GC14" i="8"/>
  <c r="GG14" i="8"/>
  <c r="GK14" i="8"/>
  <c r="GO14" i="8"/>
  <c r="GS14" i="8"/>
  <c r="GW14" i="8"/>
  <c r="HA14" i="8"/>
  <c r="HE14" i="8"/>
  <c r="HI14" i="8"/>
  <c r="HM14" i="8"/>
  <c r="HQ14" i="8"/>
  <c r="HU14" i="8"/>
  <c r="HY14" i="8"/>
  <c r="IC14" i="8"/>
  <c r="IG14" i="8"/>
  <c r="IK14" i="8"/>
  <c r="IO14" i="8"/>
  <c r="IS14" i="8"/>
  <c r="IW14" i="8"/>
  <c r="JA14" i="8"/>
  <c r="JE14" i="8"/>
  <c r="JI14" i="8"/>
  <c r="JM14" i="8"/>
  <c r="JQ14" i="8"/>
  <c r="JU14" i="8"/>
  <c r="JY14" i="8"/>
  <c r="KC14" i="8"/>
  <c r="KG14" i="8"/>
  <c r="KK14" i="8"/>
  <c r="KO14" i="8"/>
  <c r="KS14" i="8"/>
  <c r="KW14" i="8"/>
  <c r="LA14" i="8"/>
  <c r="LE14" i="8"/>
  <c r="LI14" i="8"/>
  <c r="LM14" i="8"/>
  <c r="LQ14" i="8"/>
  <c r="LU14" i="8"/>
  <c r="LY14" i="8"/>
  <c r="MC14" i="8"/>
  <c r="MG14" i="8"/>
  <c r="MK14" i="8"/>
  <c r="MO14" i="8"/>
  <c r="MS14" i="8"/>
  <c r="MW14" i="8"/>
  <c r="NA14" i="8"/>
  <c r="NE14" i="8"/>
  <c r="NM14" i="8"/>
  <c r="NQ14" i="8"/>
  <c r="NU14" i="8"/>
  <c r="NY14" i="8"/>
  <c r="OC14" i="8"/>
  <c r="OG14" i="8"/>
  <c r="OK14" i="8"/>
  <c r="OO14" i="8"/>
  <c r="OS14" i="8"/>
  <c r="OW14" i="8"/>
  <c r="PA14" i="8"/>
  <c r="PE14" i="8"/>
  <c r="PI14" i="8"/>
  <c r="PM14" i="8"/>
  <c r="PQ14" i="8"/>
  <c r="PU14" i="8"/>
  <c r="PY14" i="8"/>
  <c r="E14" i="8"/>
  <c r="EG14" i="8"/>
  <c r="NI14" i="8"/>
  <c r="E84" i="5"/>
  <c r="F84" i="5"/>
  <c r="I84" i="5"/>
  <c r="J84" i="5"/>
  <c r="M84" i="5"/>
  <c r="N84" i="5"/>
  <c r="Q84" i="5"/>
  <c r="R84" i="5"/>
  <c r="U84" i="5"/>
  <c r="V84" i="5"/>
  <c r="Y84" i="5"/>
  <c r="Z84" i="5"/>
  <c r="AC84" i="5"/>
  <c r="DA10" i="8"/>
  <c r="DA11" i="8"/>
  <c r="DA12" i="8"/>
  <c r="DA13" i="8"/>
  <c r="DA19" i="8"/>
  <c r="DA20" i="8"/>
  <c r="DA21" i="8"/>
  <c r="DA22" i="8"/>
  <c r="DA23" i="8"/>
  <c r="DA24" i="8"/>
  <c r="DA25" i="8"/>
  <c r="DA26" i="8"/>
  <c r="DA27" i="8"/>
  <c r="DA28" i="8"/>
  <c r="DA29" i="8"/>
  <c r="DA30" i="8"/>
  <c r="DA31" i="8"/>
  <c r="DA32" i="8"/>
  <c r="DA33" i="8"/>
  <c r="DA34" i="8"/>
  <c r="DA35" i="8"/>
  <c r="DA36" i="8"/>
  <c r="I13" i="8"/>
  <c r="M13" i="8"/>
  <c r="Q13" i="8"/>
  <c r="U13" i="8"/>
  <c r="Y13" i="8"/>
  <c r="AC13" i="8"/>
  <c r="AG13" i="8"/>
  <c r="AK13" i="8"/>
  <c r="AO13" i="8"/>
  <c r="AS13" i="8"/>
  <c r="AW13" i="8"/>
  <c r="BA13" i="8"/>
  <c r="BE13" i="8"/>
  <c r="BI13" i="8"/>
  <c r="BM13" i="8"/>
  <c r="BQ13" i="8"/>
  <c r="BU13" i="8"/>
  <c r="BY13" i="8"/>
  <c r="CC13" i="8"/>
  <c r="CG13" i="8"/>
  <c r="CK13" i="8"/>
  <c r="CO13" i="8"/>
  <c r="CS13" i="8"/>
  <c r="CW13" i="8"/>
  <c r="DE13" i="8"/>
  <c r="DI13" i="8"/>
  <c r="DM13" i="8"/>
  <c r="DQ13" i="8"/>
  <c r="DU13" i="8"/>
  <c r="DY13" i="8"/>
  <c r="EK13" i="8"/>
  <c r="EO13" i="8"/>
  <c r="ES13" i="8"/>
  <c r="EW13" i="8"/>
  <c r="FA13" i="8"/>
  <c r="FE13" i="8"/>
  <c r="FI13" i="8"/>
  <c r="FM13" i="8"/>
  <c r="FQ13" i="8"/>
  <c r="FU13" i="8"/>
  <c r="FY13" i="8"/>
  <c r="GC13" i="8"/>
  <c r="GG13" i="8"/>
  <c r="GK13" i="8"/>
  <c r="GO13" i="8"/>
  <c r="GS13" i="8"/>
  <c r="GW13" i="8"/>
  <c r="HA13" i="8"/>
  <c r="HE13" i="8"/>
  <c r="HI13" i="8"/>
  <c r="HM13" i="8"/>
  <c r="HQ13" i="8"/>
  <c r="HU13" i="8"/>
  <c r="HY13" i="8"/>
  <c r="IC13" i="8"/>
  <c r="IG13" i="8"/>
  <c r="IK13" i="8"/>
  <c r="IO13" i="8"/>
  <c r="IS13" i="8"/>
  <c r="IW13" i="8"/>
  <c r="JA13" i="8"/>
  <c r="JE13" i="8"/>
  <c r="JI13" i="8"/>
  <c r="JM13" i="8"/>
  <c r="JQ13" i="8"/>
  <c r="JU13" i="8"/>
  <c r="JY13" i="8"/>
  <c r="KC13" i="8"/>
  <c r="KG13" i="8"/>
  <c r="KK13" i="8"/>
  <c r="KO13" i="8"/>
  <c r="KS13" i="8"/>
  <c r="KW13" i="8"/>
  <c r="LA13" i="8"/>
  <c r="LE13" i="8"/>
  <c r="LI13" i="8"/>
  <c r="LM13" i="8"/>
  <c r="LQ13" i="8"/>
  <c r="LU13" i="8"/>
  <c r="LY13" i="8"/>
  <c r="MC13" i="8"/>
  <c r="MG13" i="8"/>
  <c r="MK13" i="8"/>
  <c r="MO13" i="8"/>
  <c r="MS13" i="8"/>
  <c r="MW13" i="8"/>
  <c r="NA13" i="8"/>
  <c r="NE13" i="8"/>
  <c r="NM13" i="8"/>
  <c r="NQ13" i="8"/>
  <c r="NU13" i="8"/>
  <c r="NY13" i="8"/>
  <c r="OC13" i="8"/>
  <c r="OG13" i="8"/>
  <c r="OK13" i="8"/>
  <c r="OO13" i="8"/>
  <c r="OS13" i="8"/>
  <c r="OW13" i="8"/>
  <c r="PA13" i="8"/>
  <c r="PE13" i="8"/>
  <c r="PI13" i="8"/>
  <c r="PM13" i="8"/>
  <c r="PQ13" i="8"/>
  <c r="PU13" i="8"/>
  <c r="PY13" i="8"/>
  <c r="E13" i="8"/>
  <c r="EG13" i="8"/>
  <c r="NI13" i="8"/>
  <c r="E68" i="5"/>
  <c r="F68" i="5"/>
  <c r="I68" i="5"/>
  <c r="J68" i="5"/>
  <c r="M68" i="5"/>
  <c r="N68" i="5"/>
  <c r="Q68" i="5"/>
  <c r="R68" i="5"/>
  <c r="U68" i="5"/>
  <c r="V68" i="5"/>
  <c r="Y68" i="5"/>
  <c r="I12" i="8"/>
  <c r="M12" i="8"/>
  <c r="Q12" i="8"/>
  <c r="U12" i="8"/>
  <c r="Y12" i="8"/>
  <c r="AC12" i="8"/>
  <c r="AG12" i="8"/>
  <c r="AK12" i="8"/>
  <c r="AO12" i="8"/>
  <c r="AS12" i="8"/>
  <c r="AW12" i="8"/>
  <c r="BA12" i="8"/>
  <c r="BE12" i="8"/>
  <c r="BI12" i="8"/>
  <c r="BM12" i="8"/>
  <c r="BQ12" i="8"/>
  <c r="BU12" i="8"/>
  <c r="BY12" i="8"/>
  <c r="CC12" i="8"/>
  <c r="CG12" i="8"/>
  <c r="CK12" i="8"/>
  <c r="CO12" i="8"/>
  <c r="CS12" i="8"/>
  <c r="CW12" i="8"/>
  <c r="DE12" i="8"/>
  <c r="DI12" i="8"/>
  <c r="DM12" i="8"/>
  <c r="DQ12" i="8"/>
  <c r="DU12" i="8"/>
  <c r="DY12" i="8"/>
  <c r="EC12" i="8"/>
  <c r="EK12" i="8"/>
  <c r="EO12" i="8"/>
  <c r="ES12" i="8"/>
  <c r="EW12" i="8"/>
  <c r="FA12" i="8"/>
  <c r="FE12" i="8"/>
  <c r="FI12" i="8"/>
  <c r="FM12" i="8"/>
  <c r="FQ12" i="8"/>
  <c r="FU12" i="8"/>
  <c r="FY12" i="8"/>
  <c r="GC12" i="8"/>
  <c r="GG12" i="8"/>
  <c r="GK12" i="8"/>
  <c r="GO12" i="8"/>
  <c r="GS12" i="8"/>
  <c r="GW12" i="8"/>
  <c r="HA12" i="8"/>
  <c r="HE12" i="8"/>
  <c r="HI12" i="8"/>
  <c r="HM12" i="8"/>
  <c r="HQ12" i="8"/>
  <c r="HU12" i="8"/>
  <c r="HY12" i="8"/>
  <c r="IC12" i="8"/>
  <c r="IG12" i="8"/>
  <c r="IK12" i="8"/>
  <c r="IO12" i="8"/>
  <c r="IS12" i="8"/>
  <c r="IW12" i="8"/>
  <c r="JA12" i="8"/>
  <c r="JE12" i="8"/>
  <c r="JI12" i="8"/>
  <c r="JM12" i="8"/>
  <c r="JQ12" i="8"/>
  <c r="JU12" i="8"/>
  <c r="JY12" i="8"/>
  <c r="KC12" i="8"/>
  <c r="KG12" i="8"/>
  <c r="KK12" i="8"/>
  <c r="KO12" i="8"/>
  <c r="KS12" i="8"/>
  <c r="KW12" i="8"/>
  <c r="LA12" i="8"/>
  <c r="LE12" i="8"/>
  <c r="LI12" i="8"/>
  <c r="LM12" i="8"/>
  <c r="LQ12" i="8"/>
  <c r="LU12" i="8"/>
  <c r="LY12" i="8"/>
  <c r="MC12" i="8"/>
  <c r="MG12" i="8"/>
  <c r="MK12" i="8"/>
  <c r="MO12" i="8"/>
  <c r="MS12" i="8"/>
  <c r="MW12" i="8"/>
  <c r="NA12" i="8"/>
  <c r="NE12" i="8"/>
  <c r="NM12" i="8"/>
  <c r="NQ12" i="8"/>
  <c r="NU12" i="8"/>
  <c r="NY12" i="8"/>
  <c r="OC12" i="8"/>
  <c r="OG12" i="8"/>
  <c r="OK12" i="8"/>
  <c r="OO12" i="8"/>
  <c r="OS12" i="8"/>
  <c r="OW12" i="8"/>
  <c r="PA12" i="8"/>
  <c r="PE12" i="8"/>
  <c r="PI12" i="8"/>
  <c r="PM12" i="8"/>
  <c r="PQ12" i="8"/>
  <c r="PU12" i="8"/>
  <c r="PY12" i="8"/>
  <c r="E12" i="8"/>
  <c r="EG12" i="8"/>
  <c r="NI12" i="8"/>
  <c r="QE12" i="8"/>
  <c r="FI11" i="8"/>
  <c r="PU11" i="8"/>
  <c r="I11" i="8"/>
  <c r="M11" i="8"/>
  <c r="Q11" i="8"/>
  <c r="U11" i="8"/>
  <c r="Y11" i="8"/>
  <c r="AC11" i="8"/>
  <c r="AG11" i="8"/>
  <c r="AK11" i="8"/>
  <c r="AO11" i="8"/>
  <c r="AS11" i="8"/>
  <c r="AW11" i="8"/>
  <c r="BA11" i="8"/>
  <c r="BE11" i="8"/>
  <c r="BI11" i="8"/>
  <c r="BM11" i="8"/>
  <c r="BQ11" i="8"/>
  <c r="BU11" i="8"/>
  <c r="BY11" i="8"/>
  <c r="CC11" i="8"/>
  <c r="CG11" i="8"/>
  <c r="CK11" i="8"/>
  <c r="CO11" i="8"/>
  <c r="CS11" i="8"/>
  <c r="CW11" i="8"/>
  <c r="DE11" i="8"/>
  <c r="DI11" i="8"/>
  <c r="DM11" i="8"/>
  <c r="DQ11" i="8"/>
  <c r="DU11" i="8"/>
  <c r="DY11" i="8"/>
  <c r="EC11" i="8"/>
  <c r="EK11" i="8"/>
  <c r="EO11" i="8"/>
  <c r="ES11" i="8"/>
  <c r="EW11" i="8"/>
  <c r="FA11" i="8"/>
  <c r="FE11" i="8"/>
  <c r="FM11" i="8"/>
  <c r="FQ11" i="8"/>
  <c r="FU11" i="8"/>
  <c r="FY11" i="8"/>
  <c r="GC11" i="8"/>
  <c r="GG11" i="8"/>
  <c r="GK11" i="8"/>
  <c r="GO11" i="8"/>
  <c r="GS11" i="8"/>
  <c r="GW11" i="8"/>
  <c r="HA11" i="8"/>
  <c r="HE11" i="8"/>
  <c r="HI11" i="8"/>
  <c r="HM11" i="8"/>
  <c r="HQ11" i="8"/>
  <c r="HU11" i="8"/>
  <c r="HY11" i="8"/>
  <c r="IC11" i="8"/>
  <c r="IG11" i="8"/>
  <c r="IK11" i="8"/>
  <c r="IO11" i="8"/>
  <c r="IS11" i="8"/>
  <c r="IW11" i="8"/>
  <c r="JA11" i="8"/>
  <c r="JE11" i="8"/>
  <c r="JI11" i="8"/>
  <c r="JM11" i="8"/>
  <c r="JQ11" i="8"/>
  <c r="JU11" i="8"/>
  <c r="JY11" i="8"/>
  <c r="KC11" i="8"/>
  <c r="KG11" i="8"/>
  <c r="KK11" i="8"/>
  <c r="KO11" i="8"/>
  <c r="KS11" i="8"/>
  <c r="KW11" i="8"/>
  <c r="LA11" i="8"/>
  <c r="LE11" i="8"/>
  <c r="LI11" i="8"/>
  <c r="LM11" i="8"/>
  <c r="LQ11" i="8"/>
  <c r="LU11" i="8"/>
  <c r="LY11" i="8"/>
  <c r="MC11" i="8"/>
  <c r="MG11" i="8"/>
  <c r="MK11" i="8"/>
  <c r="MO11" i="8"/>
  <c r="MS11" i="8"/>
  <c r="MW11" i="8"/>
  <c r="NA11" i="8"/>
  <c r="NE11" i="8"/>
  <c r="NM11" i="8"/>
  <c r="NQ11" i="8"/>
  <c r="NU11" i="8"/>
  <c r="NY11" i="8"/>
  <c r="OC11" i="8"/>
  <c r="OG11" i="8"/>
  <c r="OK11" i="8"/>
  <c r="OO11" i="8"/>
  <c r="OS11" i="8"/>
  <c r="OW11" i="8"/>
  <c r="PA11" i="8"/>
  <c r="PE11" i="8"/>
  <c r="PI11" i="8"/>
  <c r="PM11" i="8"/>
  <c r="PQ11" i="8"/>
  <c r="PY11" i="8"/>
  <c r="E11" i="8"/>
  <c r="EG11" i="8"/>
  <c r="NI11" i="8"/>
  <c r="QE11" i="8"/>
  <c r="PY9" i="8"/>
  <c r="PY10" i="8"/>
  <c r="OK10" i="8"/>
  <c r="PE10" i="8"/>
  <c r="I10" i="8"/>
  <c r="M10" i="8"/>
  <c r="Q10" i="8"/>
  <c r="U10" i="8"/>
  <c r="Y10" i="8"/>
  <c r="AC10" i="8"/>
  <c r="AG10" i="8"/>
  <c r="AK10" i="8"/>
  <c r="AO10" i="8"/>
  <c r="AS10" i="8"/>
  <c r="AW10" i="8"/>
  <c r="BA10" i="8"/>
  <c r="BE10" i="8"/>
  <c r="BI10" i="8"/>
  <c r="BM10" i="8"/>
  <c r="BQ10" i="8"/>
  <c r="BU10" i="8"/>
  <c r="BY10" i="8"/>
  <c r="CC10" i="8"/>
  <c r="CG10" i="8"/>
  <c r="CK10" i="8"/>
  <c r="CO10" i="8"/>
  <c r="CS10" i="8"/>
  <c r="CW10" i="8"/>
  <c r="DE10" i="8"/>
  <c r="DI10" i="8"/>
  <c r="DM10" i="8"/>
  <c r="DQ10" i="8"/>
  <c r="DU10" i="8"/>
  <c r="DY10" i="8"/>
  <c r="EC10" i="8"/>
  <c r="EK10" i="8"/>
  <c r="EO10" i="8"/>
  <c r="ES10" i="8"/>
  <c r="EW10" i="8"/>
  <c r="FA10" i="8"/>
  <c r="FE10" i="8"/>
  <c r="FI10" i="8"/>
  <c r="FM10" i="8"/>
  <c r="FQ10" i="8"/>
  <c r="FU10" i="8"/>
  <c r="FY10" i="8"/>
  <c r="GC10" i="8"/>
  <c r="GG10" i="8"/>
  <c r="GK10" i="8"/>
  <c r="GO10" i="8"/>
  <c r="GS10" i="8"/>
  <c r="GW10" i="8"/>
  <c r="HA10" i="8"/>
  <c r="HE10" i="8"/>
  <c r="HI10" i="8"/>
  <c r="HM10" i="8"/>
  <c r="HQ10" i="8"/>
  <c r="HU10" i="8"/>
  <c r="HY10" i="8"/>
  <c r="IC10" i="8"/>
  <c r="IG10" i="8"/>
  <c r="IK10" i="8"/>
  <c r="IO10" i="8"/>
  <c r="IS10" i="8"/>
  <c r="IW10" i="8"/>
  <c r="JA10" i="8"/>
  <c r="JE10" i="8"/>
  <c r="JI10" i="8"/>
  <c r="JM10" i="8"/>
  <c r="JQ10" i="8"/>
  <c r="JU10" i="8"/>
  <c r="JY10" i="8"/>
  <c r="KC10" i="8"/>
  <c r="KG10" i="8"/>
  <c r="KK10" i="8"/>
  <c r="KO10" i="8"/>
  <c r="KS10" i="8"/>
  <c r="KW10" i="8"/>
  <c r="LA10" i="8"/>
  <c r="LE10" i="8"/>
  <c r="LI10" i="8"/>
  <c r="LM10" i="8"/>
  <c r="LQ10" i="8"/>
  <c r="LU10" i="8"/>
  <c r="LY10" i="8"/>
  <c r="MC10" i="8"/>
  <c r="MG10" i="8"/>
  <c r="MK10" i="8"/>
  <c r="MO10" i="8"/>
  <c r="MS10" i="8"/>
  <c r="MW10" i="8"/>
  <c r="NA10" i="8"/>
  <c r="NE10" i="8"/>
  <c r="NM10" i="8"/>
  <c r="NQ10" i="8"/>
  <c r="NU10" i="8"/>
  <c r="NY10" i="8"/>
  <c r="OC10" i="8"/>
  <c r="OG10" i="8"/>
  <c r="OO10" i="8"/>
  <c r="OS10" i="8"/>
  <c r="OW10" i="8"/>
  <c r="PA10" i="8"/>
  <c r="PI10" i="8"/>
  <c r="PM10" i="8"/>
  <c r="PQ10" i="8"/>
  <c r="PU10" i="8"/>
  <c r="E10" i="8"/>
  <c r="EG10" i="8"/>
  <c r="NI10" i="8"/>
  <c r="QE10" i="8"/>
  <c r="NI9" i="8"/>
  <c r="NM9" i="8"/>
  <c r="NU9" i="8"/>
  <c r="NY9" i="8"/>
  <c r="PM9" i="8"/>
  <c r="OC9" i="8"/>
  <c r="OG9" i="8"/>
  <c r="OO9" i="8"/>
  <c r="OS9" i="8"/>
  <c r="OW9" i="8"/>
  <c r="PA9" i="8"/>
  <c r="I9" i="8"/>
  <c r="M9" i="8"/>
  <c r="Q9" i="8"/>
  <c r="U9" i="8"/>
  <c r="Y9" i="8"/>
  <c r="AC9" i="8"/>
  <c r="AG9" i="8"/>
  <c r="AK9" i="8"/>
  <c r="AO9" i="8"/>
  <c r="AS9" i="8"/>
  <c r="AW9" i="8"/>
  <c r="BA9" i="8"/>
  <c r="BE9" i="8"/>
  <c r="BI9" i="8"/>
  <c r="BM9" i="8"/>
  <c r="BQ9" i="8"/>
  <c r="BU9" i="8"/>
  <c r="BY9" i="8"/>
  <c r="CC9" i="8"/>
  <c r="CG9" i="8"/>
  <c r="CK9" i="8"/>
  <c r="CO9" i="8"/>
  <c r="CS9" i="8"/>
  <c r="CW9" i="8"/>
  <c r="DA9" i="8"/>
  <c r="DE9" i="8"/>
  <c r="DI9" i="8"/>
  <c r="DM9" i="8"/>
  <c r="DQ9" i="8"/>
  <c r="DU9" i="8"/>
  <c r="DY9" i="8"/>
  <c r="EC9" i="8"/>
  <c r="EK9" i="8"/>
  <c r="EO9" i="8"/>
  <c r="ES9" i="8"/>
  <c r="EW9" i="8"/>
  <c r="FA9" i="8"/>
  <c r="FE9" i="8"/>
  <c r="FI9" i="8"/>
  <c r="FM9" i="8"/>
  <c r="FQ9" i="8"/>
  <c r="FU9" i="8"/>
  <c r="FY9" i="8"/>
  <c r="GC9" i="8"/>
  <c r="GG9" i="8"/>
  <c r="GK9" i="8"/>
  <c r="GO9" i="8"/>
  <c r="GS9" i="8"/>
  <c r="GW9" i="8"/>
  <c r="HA9" i="8"/>
  <c r="HE9" i="8"/>
  <c r="HI9" i="8"/>
  <c r="HM9" i="8"/>
  <c r="HQ9" i="8"/>
  <c r="HU9" i="8"/>
  <c r="HY9" i="8"/>
  <c r="IC9" i="8"/>
  <c r="IG9" i="8"/>
  <c r="IK9" i="8"/>
  <c r="IO9" i="8"/>
  <c r="IS9" i="8"/>
  <c r="IW9" i="8"/>
  <c r="JA9" i="8"/>
  <c r="JE9" i="8"/>
  <c r="JI9" i="8"/>
  <c r="JM9" i="8"/>
  <c r="JQ9" i="8"/>
  <c r="JU9" i="8"/>
  <c r="JY9" i="8"/>
  <c r="KC9" i="8"/>
  <c r="KG9" i="8"/>
  <c r="KK9" i="8"/>
  <c r="KO9" i="8"/>
  <c r="KS9" i="8"/>
  <c r="KW9" i="8"/>
  <c r="LA9" i="8"/>
  <c r="LE9" i="8"/>
  <c r="LI9" i="8"/>
  <c r="LM9" i="8"/>
  <c r="LQ9" i="8"/>
  <c r="LU9" i="8"/>
  <c r="LY9" i="8"/>
  <c r="MC9" i="8"/>
  <c r="MG9" i="8"/>
  <c r="MK9" i="8"/>
  <c r="MO9" i="8"/>
  <c r="MS9" i="8"/>
  <c r="MW9" i="8"/>
  <c r="NA9" i="8"/>
  <c r="NE9" i="8"/>
  <c r="NQ9" i="8"/>
  <c r="OK9" i="8"/>
  <c r="PE9" i="8"/>
  <c r="PI9" i="8"/>
  <c r="PQ9" i="8"/>
  <c r="PU9" i="8"/>
  <c r="QC9" i="8"/>
  <c r="E9" i="8"/>
  <c r="EG9" i="8"/>
  <c r="QE9" i="8"/>
  <c r="QE8" i="8"/>
  <c r="HI8" i="8"/>
  <c r="EW8" i="8"/>
  <c r="I8" i="8"/>
  <c r="M8" i="8"/>
  <c r="Q8" i="8"/>
  <c r="U8" i="8"/>
  <c r="AC8" i="8"/>
  <c r="AG8" i="8"/>
  <c r="AW8" i="8"/>
  <c r="BA8" i="8"/>
  <c r="BI8" i="8"/>
  <c r="BM8" i="8"/>
  <c r="BQ8" i="8"/>
  <c r="CC8" i="8"/>
  <c r="CK8" i="8"/>
  <c r="CS8" i="8"/>
  <c r="CW8" i="8"/>
  <c r="DA8" i="8"/>
  <c r="DE8" i="8"/>
  <c r="DI8" i="8"/>
  <c r="DM8" i="8"/>
  <c r="DY8" i="8"/>
  <c r="EC8" i="8"/>
  <c r="EK8" i="8"/>
  <c r="EO8" i="8"/>
  <c r="ES8" i="8"/>
  <c r="FA8" i="8"/>
  <c r="FI8" i="8"/>
  <c r="FM8" i="8"/>
  <c r="FQ8" i="8"/>
  <c r="FU8" i="8"/>
  <c r="FY8" i="8"/>
  <c r="GC8" i="8"/>
  <c r="GG8" i="8"/>
  <c r="GK8" i="8"/>
  <c r="GO8" i="8"/>
  <c r="GS8" i="8"/>
  <c r="GW8" i="8"/>
  <c r="HE8" i="8"/>
  <c r="HQ8" i="8"/>
  <c r="HU8" i="8"/>
  <c r="HY8" i="8"/>
  <c r="IG8" i="8"/>
  <c r="IK8" i="8"/>
  <c r="IO8" i="8"/>
  <c r="IW8" i="8"/>
  <c r="JM8" i="8"/>
  <c r="JQ8" i="8"/>
  <c r="LY8" i="8"/>
  <c r="MO8" i="8"/>
  <c r="MW8" i="8"/>
  <c r="NA8" i="8"/>
  <c r="NE8" i="8"/>
  <c r="NM8" i="8"/>
  <c r="NQ8" i="8"/>
  <c r="NY8" i="8"/>
  <c r="OG8" i="8"/>
  <c r="OW8" i="8"/>
  <c r="PA8" i="8"/>
  <c r="PE8" i="8"/>
  <c r="PM8" i="8"/>
  <c r="PQ8" i="8"/>
  <c r="PU8" i="8"/>
  <c r="NI8" i="8"/>
  <c r="EG8" i="8"/>
  <c r="E8" i="8"/>
  <c r="PU36" i="8"/>
  <c r="PQ36" i="8"/>
  <c r="PM36" i="8"/>
  <c r="PI36" i="8"/>
  <c r="PE36" i="8"/>
  <c r="PA36" i="8"/>
  <c r="OW36" i="8"/>
  <c r="OS36" i="8"/>
  <c r="OO36" i="8"/>
  <c r="OK36" i="8"/>
  <c r="OG36" i="8"/>
  <c r="OC36" i="8"/>
  <c r="NY36" i="8"/>
  <c r="NU36" i="8"/>
  <c r="NQ36" i="8"/>
  <c r="NM36" i="8"/>
  <c r="NI36" i="8"/>
  <c r="NE36" i="8"/>
  <c r="NA36" i="8"/>
  <c r="MW36" i="8"/>
  <c r="MS36" i="8"/>
  <c r="MO36" i="8"/>
  <c r="MK36" i="8"/>
  <c r="MG36" i="8"/>
  <c r="MC36" i="8"/>
  <c r="LY36" i="8"/>
  <c r="LU36" i="8"/>
  <c r="LQ36" i="8"/>
  <c r="LM36" i="8"/>
  <c r="LI36" i="8"/>
  <c r="LE36" i="8"/>
  <c r="LA36" i="8"/>
  <c r="KW36" i="8"/>
  <c r="KS36" i="8"/>
  <c r="KO36" i="8"/>
  <c r="KK36" i="8"/>
  <c r="KG36" i="8"/>
  <c r="KC36" i="8"/>
  <c r="JY36" i="8"/>
  <c r="JU36" i="8"/>
  <c r="JQ36" i="8"/>
  <c r="JM36" i="8"/>
  <c r="JI36" i="8"/>
  <c r="JE36" i="8"/>
  <c r="JA36" i="8"/>
  <c r="IW36" i="8"/>
  <c r="IS36" i="8"/>
  <c r="IO36" i="8"/>
  <c r="IK36" i="8"/>
  <c r="IG36" i="8"/>
  <c r="IC36" i="8"/>
  <c r="HY36" i="8"/>
  <c r="HU36" i="8"/>
  <c r="HQ36" i="8"/>
  <c r="HM36" i="8"/>
  <c r="HI36" i="8"/>
  <c r="HE36" i="8"/>
  <c r="HA36" i="8"/>
  <c r="GW36" i="8"/>
  <c r="GS36" i="8"/>
  <c r="GO36" i="8"/>
  <c r="GK36" i="8"/>
  <c r="GG36" i="8"/>
  <c r="GC36" i="8"/>
  <c r="FY36" i="8"/>
  <c r="FU36" i="8"/>
  <c r="FQ36" i="8"/>
  <c r="FM36" i="8"/>
  <c r="FI36" i="8"/>
  <c r="FE36" i="8"/>
  <c r="FA36" i="8"/>
  <c r="EW36" i="8"/>
  <c r="ES36" i="8"/>
  <c r="EO36" i="8"/>
  <c r="EK36" i="8"/>
  <c r="EG36" i="8"/>
  <c r="DY36" i="8"/>
  <c r="DU36" i="8"/>
  <c r="DQ36" i="8"/>
  <c r="DM36" i="8"/>
  <c r="DI36" i="8"/>
  <c r="DE36" i="8"/>
  <c r="CW36" i="8"/>
  <c r="CS36" i="8"/>
  <c r="CO36" i="8"/>
  <c r="CK36" i="8"/>
  <c r="CG36" i="8"/>
  <c r="CC36" i="8"/>
  <c r="BY36" i="8"/>
  <c r="BU36" i="8"/>
  <c r="BQ36" i="8"/>
  <c r="BM36" i="8"/>
  <c r="BI36" i="8"/>
  <c r="BE36" i="8"/>
  <c r="BA36" i="8"/>
  <c r="AW36" i="8"/>
  <c r="AS36" i="8"/>
  <c r="AO36" i="8"/>
  <c r="AK36" i="8"/>
  <c r="AG36" i="8"/>
  <c r="AC36" i="8"/>
  <c r="Y36" i="8"/>
  <c r="U36" i="8"/>
  <c r="Q36" i="8"/>
  <c r="M36" i="8"/>
  <c r="I36" i="8"/>
  <c r="E36" i="8"/>
  <c r="PU35" i="8"/>
  <c r="PQ35" i="8"/>
  <c r="PM35" i="8"/>
  <c r="PI35" i="8"/>
  <c r="PE35" i="8"/>
  <c r="PA35" i="8"/>
  <c r="OW35" i="8"/>
  <c r="OS35" i="8"/>
  <c r="OO35" i="8"/>
  <c r="OK35" i="8"/>
  <c r="OG35" i="8"/>
  <c r="OC35" i="8"/>
  <c r="NY35" i="8"/>
  <c r="NU35" i="8"/>
  <c r="NQ35" i="8"/>
  <c r="NM35" i="8"/>
  <c r="NI35" i="8"/>
  <c r="NE35" i="8"/>
  <c r="NA35" i="8"/>
  <c r="MW35" i="8"/>
  <c r="MS35" i="8"/>
  <c r="MO35" i="8"/>
  <c r="MK35" i="8"/>
  <c r="MG35" i="8"/>
  <c r="MC35" i="8"/>
  <c r="LY35" i="8"/>
  <c r="LU35" i="8"/>
  <c r="LQ35" i="8"/>
  <c r="LM35" i="8"/>
  <c r="LI35" i="8"/>
  <c r="LE35" i="8"/>
  <c r="LA35" i="8"/>
  <c r="KW35" i="8"/>
  <c r="KS35" i="8"/>
  <c r="KO35" i="8"/>
  <c r="KK35" i="8"/>
  <c r="KG35" i="8"/>
  <c r="KC35" i="8"/>
  <c r="JY35" i="8"/>
  <c r="JU35" i="8"/>
  <c r="JQ35" i="8"/>
  <c r="JM35" i="8"/>
  <c r="JI35" i="8"/>
  <c r="JE35" i="8"/>
  <c r="JA35" i="8"/>
  <c r="IW35" i="8"/>
  <c r="IS35" i="8"/>
  <c r="IO35" i="8"/>
  <c r="IK35" i="8"/>
  <c r="IG35" i="8"/>
  <c r="IC35" i="8"/>
  <c r="HY35" i="8"/>
  <c r="HU35" i="8"/>
  <c r="HQ35" i="8"/>
  <c r="HM35" i="8"/>
  <c r="HI35" i="8"/>
  <c r="HE35" i="8"/>
  <c r="HA35" i="8"/>
  <c r="GW35" i="8"/>
  <c r="GS35" i="8"/>
  <c r="GO35" i="8"/>
  <c r="GK35" i="8"/>
  <c r="GG35" i="8"/>
  <c r="GC35" i="8"/>
  <c r="FY35" i="8"/>
  <c r="FU35" i="8"/>
  <c r="FQ35" i="8"/>
  <c r="FM35" i="8"/>
  <c r="FI35" i="8"/>
  <c r="FE35" i="8"/>
  <c r="FA35" i="8"/>
  <c r="EW35" i="8"/>
  <c r="ES35" i="8"/>
  <c r="EO35" i="8"/>
  <c r="EK35" i="8"/>
  <c r="EG35" i="8"/>
  <c r="DY35" i="8"/>
  <c r="DU35" i="8"/>
  <c r="DQ35" i="8"/>
  <c r="DM35" i="8"/>
  <c r="DI35" i="8"/>
  <c r="DE35" i="8"/>
  <c r="CW35" i="8"/>
  <c r="CS35" i="8"/>
  <c r="CO35" i="8"/>
  <c r="CK35" i="8"/>
  <c r="CG35" i="8"/>
  <c r="CC35" i="8"/>
  <c r="BY35" i="8"/>
  <c r="BU35" i="8"/>
  <c r="BQ35" i="8"/>
  <c r="BM35" i="8"/>
  <c r="BI35" i="8"/>
  <c r="BE35" i="8"/>
  <c r="BA35" i="8"/>
  <c r="AW35" i="8"/>
  <c r="AS35" i="8"/>
  <c r="AO35" i="8"/>
  <c r="AK35" i="8"/>
  <c r="AG35" i="8"/>
  <c r="AC35" i="8"/>
  <c r="Y35" i="8"/>
  <c r="U35" i="8"/>
  <c r="Q35" i="8"/>
  <c r="M35" i="8"/>
  <c r="I35" i="8"/>
  <c r="E35" i="8"/>
  <c r="PU34" i="8"/>
  <c r="PQ34" i="8"/>
  <c r="PM34" i="8"/>
  <c r="PI34" i="8"/>
  <c r="PE34" i="8"/>
  <c r="PA34" i="8"/>
  <c r="OW34" i="8"/>
  <c r="OS34" i="8"/>
  <c r="OO34" i="8"/>
  <c r="OK34" i="8"/>
  <c r="OG34" i="8"/>
  <c r="OC34" i="8"/>
  <c r="NY34" i="8"/>
  <c r="NU34" i="8"/>
  <c r="NQ34" i="8"/>
  <c r="NM34" i="8"/>
  <c r="NI34" i="8"/>
  <c r="NE34" i="8"/>
  <c r="NA34" i="8"/>
  <c r="MW34" i="8"/>
  <c r="MS34" i="8"/>
  <c r="MO34" i="8"/>
  <c r="MK34" i="8"/>
  <c r="MG34" i="8"/>
  <c r="MC34" i="8"/>
  <c r="LY34" i="8"/>
  <c r="LU34" i="8"/>
  <c r="LQ34" i="8"/>
  <c r="LM34" i="8"/>
  <c r="LI34" i="8"/>
  <c r="LE34" i="8"/>
  <c r="LA34" i="8"/>
  <c r="KW34" i="8"/>
  <c r="KS34" i="8"/>
  <c r="KO34" i="8"/>
  <c r="KK34" i="8"/>
  <c r="KG34" i="8"/>
  <c r="KC34" i="8"/>
  <c r="JY34" i="8"/>
  <c r="JU34" i="8"/>
  <c r="JQ34" i="8"/>
  <c r="JM34" i="8"/>
  <c r="JI34" i="8"/>
  <c r="JE34" i="8"/>
  <c r="JA34" i="8"/>
  <c r="IW34" i="8"/>
  <c r="IS34" i="8"/>
  <c r="IO34" i="8"/>
  <c r="IK34" i="8"/>
  <c r="IG34" i="8"/>
  <c r="IC34" i="8"/>
  <c r="HY34" i="8"/>
  <c r="HU34" i="8"/>
  <c r="HQ34" i="8"/>
  <c r="HM34" i="8"/>
  <c r="HI34" i="8"/>
  <c r="HE34" i="8"/>
  <c r="HA34" i="8"/>
  <c r="GW34" i="8"/>
  <c r="GS34" i="8"/>
  <c r="GO34" i="8"/>
  <c r="GK34" i="8"/>
  <c r="GG34" i="8"/>
  <c r="GC34" i="8"/>
  <c r="FY34" i="8"/>
  <c r="FU34" i="8"/>
  <c r="FQ34" i="8"/>
  <c r="FM34" i="8"/>
  <c r="FI34" i="8"/>
  <c r="FE34" i="8"/>
  <c r="FA34" i="8"/>
  <c r="EW34" i="8"/>
  <c r="ES34" i="8"/>
  <c r="EO34" i="8"/>
  <c r="EK34" i="8"/>
  <c r="EG34" i="8"/>
  <c r="DY34" i="8"/>
  <c r="DU34" i="8"/>
  <c r="DQ34" i="8"/>
  <c r="DM34" i="8"/>
  <c r="DI34" i="8"/>
  <c r="DE34" i="8"/>
  <c r="CW34" i="8"/>
  <c r="CS34" i="8"/>
  <c r="CO34" i="8"/>
  <c r="CK34" i="8"/>
  <c r="CG34" i="8"/>
  <c r="CC34" i="8"/>
  <c r="BY34" i="8"/>
  <c r="BU34" i="8"/>
  <c r="BQ34" i="8"/>
  <c r="BM34" i="8"/>
  <c r="BI34" i="8"/>
  <c r="BE34" i="8"/>
  <c r="BA34" i="8"/>
  <c r="AW34" i="8"/>
  <c r="AS34" i="8"/>
  <c r="AO34" i="8"/>
  <c r="AK34" i="8"/>
  <c r="AG34" i="8"/>
  <c r="AC34" i="8"/>
  <c r="Y34" i="8"/>
  <c r="U34" i="8"/>
  <c r="Q34" i="8"/>
  <c r="M34" i="8"/>
  <c r="I34" i="8"/>
  <c r="E34" i="8"/>
  <c r="PU33" i="8"/>
  <c r="PQ33" i="8"/>
  <c r="PM33" i="8"/>
  <c r="PI33" i="8"/>
  <c r="PE33" i="8"/>
  <c r="PA33" i="8"/>
  <c r="OW33" i="8"/>
  <c r="OS33" i="8"/>
  <c r="OO33" i="8"/>
  <c r="OK33" i="8"/>
  <c r="OG33" i="8"/>
  <c r="OC33" i="8"/>
  <c r="NY33" i="8"/>
  <c r="NU33" i="8"/>
  <c r="NQ33" i="8"/>
  <c r="NM33" i="8"/>
  <c r="NI33" i="8"/>
  <c r="NE33" i="8"/>
  <c r="NA33" i="8"/>
  <c r="MW33" i="8"/>
  <c r="MS33" i="8"/>
  <c r="MO33" i="8"/>
  <c r="MK33" i="8"/>
  <c r="MG33" i="8"/>
  <c r="MC33" i="8"/>
  <c r="LY33" i="8"/>
  <c r="LU33" i="8"/>
  <c r="LQ33" i="8"/>
  <c r="LM33" i="8"/>
  <c r="LI33" i="8"/>
  <c r="LE33" i="8"/>
  <c r="LA33" i="8"/>
  <c r="KW33" i="8"/>
  <c r="KS33" i="8"/>
  <c r="KO33" i="8"/>
  <c r="KK33" i="8"/>
  <c r="KG33" i="8"/>
  <c r="KC33" i="8"/>
  <c r="JY33" i="8"/>
  <c r="JU33" i="8"/>
  <c r="JQ33" i="8"/>
  <c r="JM33" i="8"/>
  <c r="JI33" i="8"/>
  <c r="JE33" i="8"/>
  <c r="JA33" i="8"/>
  <c r="IW33" i="8"/>
  <c r="IS33" i="8"/>
  <c r="IO33" i="8"/>
  <c r="IK33" i="8"/>
  <c r="IG33" i="8"/>
  <c r="IC33" i="8"/>
  <c r="HY33" i="8"/>
  <c r="HU33" i="8"/>
  <c r="HQ33" i="8"/>
  <c r="HM33" i="8"/>
  <c r="HI33" i="8"/>
  <c r="HE33" i="8"/>
  <c r="HA33" i="8"/>
  <c r="GW33" i="8"/>
  <c r="GS33" i="8"/>
  <c r="GO33" i="8"/>
  <c r="GK33" i="8"/>
  <c r="GG33" i="8"/>
  <c r="GC33" i="8"/>
  <c r="FY33" i="8"/>
  <c r="FU33" i="8"/>
  <c r="FQ33" i="8"/>
  <c r="FM33" i="8"/>
  <c r="FI33" i="8"/>
  <c r="FE33" i="8"/>
  <c r="FA33" i="8"/>
  <c r="EW33" i="8"/>
  <c r="ES33" i="8"/>
  <c r="EO33" i="8"/>
  <c r="EK33" i="8"/>
  <c r="EG33" i="8"/>
  <c r="DY33" i="8"/>
  <c r="DU33" i="8"/>
  <c r="DQ33" i="8"/>
  <c r="DM33" i="8"/>
  <c r="DI33" i="8"/>
  <c r="DE33" i="8"/>
  <c r="CW33" i="8"/>
  <c r="CS33" i="8"/>
  <c r="CO33" i="8"/>
  <c r="CK33" i="8"/>
  <c r="CG33" i="8"/>
  <c r="CC33" i="8"/>
  <c r="BY33" i="8"/>
  <c r="BU33" i="8"/>
  <c r="BQ33" i="8"/>
  <c r="BM33" i="8"/>
  <c r="BI33" i="8"/>
  <c r="BE33" i="8"/>
  <c r="BA33" i="8"/>
  <c r="AW33" i="8"/>
  <c r="AS33" i="8"/>
  <c r="AO33" i="8"/>
  <c r="AK33" i="8"/>
  <c r="AG33" i="8"/>
  <c r="AC33" i="8"/>
  <c r="Y33" i="8"/>
  <c r="U33" i="8"/>
  <c r="Q33" i="8"/>
  <c r="M33" i="8"/>
  <c r="I33" i="8"/>
  <c r="E33" i="8"/>
  <c r="PU32" i="8"/>
  <c r="PQ32" i="8"/>
  <c r="PM32" i="8"/>
  <c r="PI32" i="8"/>
  <c r="PE32" i="8"/>
  <c r="PA32" i="8"/>
  <c r="OW32" i="8"/>
  <c r="OS32" i="8"/>
  <c r="OO32" i="8"/>
  <c r="OK32" i="8"/>
  <c r="OG32" i="8"/>
  <c r="OC32" i="8"/>
  <c r="NY32" i="8"/>
  <c r="NU32" i="8"/>
  <c r="NQ32" i="8"/>
  <c r="NM32" i="8"/>
  <c r="NI32" i="8"/>
  <c r="NE32" i="8"/>
  <c r="NA32" i="8"/>
  <c r="MW32" i="8"/>
  <c r="MS32" i="8"/>
  <c r="MO32" i="8"/>
  <c r="MK32" i="8"/>
  <c r="MG32" i="8"/>
  <c r="MC32" i="8"/>
  <c r="LY32" i="8"/>
  <c r="LU32" i="8"/>
  <c r="LQ32" i="8"/>
  <c r="LM32" i="8"/>
  <c r="LI32" i="8"/>
  <c r="LE32" i="8"/>
  <c r="LA32" i="8"/>
  <c r="KW32" i="8"/>
  <c r="KS32" i="8"/>
  <c r="KO32" i="8"/>
  <c r="KK32" i="8"/>
  <c r="KG32" i="8"/>
  <c r="KC32" i="8"/>
  <c r="JY32" i="8"/>
  <c r="JU32" i="8"/>
  <c r="JQ32" i="8"/>
  <c r="JM32" i="8"/>
  <c r="JI32" i="8"/>
  <c r="JE32" i="8"/>
  <c r="JA32" i="8"/>
  <c r="IW32" i="8"/>
  <c r="IS32" i="8"/>
  <c r="IO32" i="8"/>
  <c r="IK32" i="8"/>
  <c r="IG32" i="8"/>
  <c r="IC32" i="8"/>
  <c r="HY32" i="8"/>
  <c r="HU32" i="8"/>
  <c r="HQ32" i="8"/>
  <c r="HM32" i="8"/>
  <c r="HI32" i="8"/>
  <c r="HE32" i="8"/>
  <c r="HA32" i="8"/>
  <c r="GW32" i="8"/>
  <c r="GS32" i="8"/>
  <c r="GO32" i="8"/>
  <c r="GK32" i="8"/>
  <c r="GG32" i="8"/>
  <c r="GC32" i="8"/>
  <c r="FY32" i="8"/>
  <c r="FU32" i="8"/>
  <c r="FQ32" i="8"/>
  <c r="FM32" i="8"/>
  <c r="FI32" i="8"/>
  <c r="FE32" i="8"/>
  <c r="FA32" i="8"/>
  <c r="EW32" i="8"/>
  <c r="ES32" i="8"/>
  <c r="EO32" i="8"/>
  <c r="EK32" i="8"/>
  <c r="EG32" i="8"/>
  <c r="DY32" i="8"/>
  <c r="DU32" i="8"/>
  <c r="DQ32" i="8"/>
  <c r="DM32" i="8"/>
  <c r="DI32" i="8"/>
  <c r="DE32" i="8"/>
  <c r="CW32" i="8"/>
  <c r="CS32" i="8"/>
  <c r="CO32" i="8"/>
  <c r="CK32" i="8"/>
  <c r="CG32" i="8"/>
  <c r="CC32" i="8"/>
  <c r="BY32" i="8"/>
  <c r="BU32" i="8"/>
  <c r="BQ32" i="8"/>
  <c r="BM32" i="8"/>
  <c r="BI32" i="8"/>
  <c r="BE32" i="8"/>
  <c r="BA32" i="8"/>
  <c r="AW32" i="8"/>
  <c r="AS32" i="8"/>
  <c r="AO32" i="8"/>
  <c r="AK32" i="8"/>
  <c r="AG32" i="8"/>
  <c r="AC32" i="8"/>
  <c r="Y32" i="8"/>
  <c r="U32" i="8"/>
  <c r="Q32" i="8"/>
  <c r="M32" i="8"/>
  <c r="I32" i="8"/>
  <c r="E32" i="8"/>
  <c r="PU31" i="8"/>
  <c r="PQ31" i="8"/>
  <c r="PM31" i="8"/>
  <c r="PI31" i="8"/>
  <c r="PE31" i="8"/>
  <c r="PA31" i="8"/>
  <c r="OW31" i="8"/>
  <c r="OS31" i="8"/>
  <c r="OO31" i="8"/>
  <c r="OK31" i="8"/>
  <c r="OG31" i="8"/>
  <c r="OC31" i="8"/>
  <c r="NY31" i="8"/>
  <c r="NU31" i="8"/>
  <c r="NQ31" i="8"/>
  <c r="NM31" i="8"/>
  <c r="NI31" i="8"/>
  <c r="NE31" i="8"/>
  <c r="NA31" i="8"/>
  <c r="MW31" i="8"/>
  <c r="MS31" i="8"/>
  <c r="MO31" i="8"/>
  <c r="MK31" i="8"/>
  <c r="MG31" i="8"/>
  <c r="MC31" i="8"/>
  <c r="LY31" i="8"/>
  <c r="LU31" i="8"/>
  <c r="LQ31" i="8"/>
  <c r="LM31" i="8"/>
  <c r="LI31" i="8"/>
  <c r="LE31" i="8"/>
  <c r="LA31" i="8"/>
  <c r="KW31" i="8"/>
  <c r="KS31" i="8"/>
  <c r="KO31" i="8"/>
  <c r="KK31" i="8"/>
  <c r="KG31" i="8"/>
  <c r="KC31" i="8"/>
  <c r="JY31" i="8"/>
  <c r="JU31" i="8"/>
  <c r="JQ31" i="8"/>
  <c r="JM31" i="8"/>
  <c r="JI31" i="8"/>
  <c r="JE31" i="8"/>
  <c r="JA31" i="8"/>
  <c r="IW31" i="8"/>
  <c r="IS31" i="8"/>
  <c r="IO31" i="8"/>
  <c r="IK31" i="8"/>
  <c r="IG31" i="8"/>
  <c r="IC31" i="8"/>
  <c r="HY31" i="8"/>
  <c r="HU31" i="8"/>
  <c r="HQ31" i="8"/>
  <c r="HM31" i="8"/>
  <c r="HI31" i="8"/>
  <c r="HE31" i="8"/>
  <c r="HA31" i="8"/>
  <c r="GW31" i="8"/>
  <c r="GS31" i="8"/>
  <c r="GO31" i="8"/>
  <c r="GK31" i="8"/>
  <c r="GG31" i="8"/>
  <c r="GC31" i="8"/>
  <c r="FY31" i="8"/>
  <c r="FU31" i="8"/>
  <c r="FQ31" i="8"/>
  <c r="FM31" i="8"/>
  <c r="FI31" i="8"/>
  <c r="FE31" i="8"/>
  <c r="FA31" i="8"/>
  <c r="EW31" i="8"/>
  <c r="ES31" i="8"/>
  <c r="EO31" i="8"/>
  <c r="EK31" i="8"/>
  <c r="EG31" i="8"/>
  <c r="DY31" i="8"/>
  <c r="DU31" i="8"/>
  <c r="DQ31" i="8"/>
  <c r="DM31" i="8"/>
  <c r="DI31" i="8"/>
  <c r="DE31" i="8"/>
  <c r="CW31" i="8"/>
  <c r="CS31" i="8"/>
  <c r="CO31" i="8"/>
  <c r="CK31" i="8"/>
  <c r="CG31" i="8"/>
  <c r="CC31" i="8"/>
  <c r="BY31" i="8"/>
  <c r="BU31" i="8"/>
  <c r="BQ31" i="8"/>
  <c r="BM31" i="8"/>
  <c r="BI31" i="8"/>
  <c r="BE31" i="8"/>
  <c r="BA31" i="8"/>
  <c r="AW31" i="8"/>
  <c r="AS31" i="8"/>
  <c r="AO31" i="8"/>
  <c r="AK31" i="8"/>
  <c r="AG31" i="8"/>
  <c r="AC31" i="8"/>
  <c r="Y31" i="8"/>
  <c r="U31" i="8"/>
  <c r="Q31" i="8"/>
  <c r="M31" i="8"/>
  <c r="I31" i="8"/>
  <c r="E31" i="8"/>
  <c r="PU30" i="8"/>
  <c r="PQ30" i="8"/>
  <c r="PM30" i="8"/>
  <c r="PI30" i="8"/>
  <c r="PE30" i="8"/>
  <c r="PA30" i="8"/>
  <c r="OW30" i="8"/>
  <c r="OS30" i="8"/>
  <c r="OO30" i="8"/>
  <c r="OK30" i="8"/>
  <c r="OG30" i="8"/>
  <c r="OC30" i="8"/>
  <c r="NY30" i="8"/>
  <c r="NU30" i="8"/>
  <c r="NQ30" i="8"/>
  <c r="NM30" i="8"/>
  <c r="NI30" i="8"/>
  <c r="NE30" i="8"/>
  <c r="NA30" i="8"/>
  <c r="MW30" i="8"/>
  <c r="MS30" i="8"/>
  <c r="MO30" i="8"/>
  <c r="MK30" i="8"/>
  <c r="MG30" i="8"/>
  <c r="MC30" i="8"/>
  <c r="LY30" i="8"/>
  <c r="LU30" i="8"/>
  <c r="LQ30" i="8"/>
  <c r="LM30" i="8"/>
  <c r="LI30" i="8"/>
  <c r="LE30" i="8"/>
  <c r="LA30" i="8"/>
  <c r="KW30" i="8"/>
  <c r="KS30" i="8"/>
  <c r="KO30" i="8"/>
  <c r="KK30" i="8"/>
  <c r="KG30" i="8"/>
  <c r="KC30" i="8"/>
  <c r="JY30" i="8"/>
  <c r="JU30" i="8"/>
  <c r="JQ30" i="8"/>
  <c r="JM30" i="8"/>
  <c r="JI30" i="8"/>
  <c r="JE30" i="8"/>
  <c r="JA30" i="8"/>
  <c r="IW30" i="8"/>
  <c r="IS30" i="8"/>
  <c r="IO30" i="8"/>
  <c r="IK30" i="8"/>
  <c r="IG30" i="8"/>
  <c r="IC30" i="8"/>
  <c r="HY30" i="8"/>
  <c r="HU30" i="8"/>
  <c r="HQ30" i="8"/>
  <c r="HM30" i="8"/>
  <c r="HI30" i="8"/>
  <c r="HE30" i="8"/>
  <c r="HA30" i="8"/>
  <c r="GW30" i="8"/>
  <c r="GS30" i="8"/>
  <c r="GO30" i="8"/>
  <c r="GK30" i="8"/>
  <c r="GG30" i="8"/>
  <c r="GC30" i="8"/>
  <c r="FY30" i="8"/>
  <c r="FU30" i="8"/>
  <c r="FQ30" i="8"/>
  <c r="FM30" i="8"/>
  <c r="FI30" i="8"/>
  <c r="FE30" i="8"/>
  <c r="FA30" i="8"/>
  <c r="EW30" i="8"/>
  <c r="ES30" i="8"/>
  <c r="EO30" i="8"/>
  <c r="EK30" i="8"/>
  <c r="EG30" i="8"/>
  <c r="DY30" i="8"/>
  <c r="DU30" i="8"/>
  <c r="DQ30" i="8"/>
  <c r="DM30" i="8"/>
  <c r="DI30" i="8"/>
  <c r="DE30" i="8"/>
  <c r="CW30" i="8"/>
  <c r="CS30" i="8"/>
  <c r="CO30" i="8"/>
  <c r="CK30" i="8"/>
  <c r="CG30" i="8"/>
  <c r="CC30" i="8"/>
  <c r="BY30" i="8"/>
  <c r="BU30" i="8"/>
  <c r="BQ30" i="8"/>
  <c r="BM30" i="8"/>
  <c r="BI30" i="8"/>
  <c r="BE30" i="8"/>
  <c r="BA30" i="8"/>
  <c r="AW30" i="8"/>
  <c r="AS30" i="8"/>
  <c r="AO30" i="8"/>
  <c r="AK30" i="8"/>
  <c r="AG30" i="8"/>
  <c r="AC30" i="8"/>
  <c r="Y30" i="8"/>
  <c r="U30" i="8"/>
  <c r="Q30" i="8"/>
  <c r="M30" i="8"/>
  <c r="I30" i="8"/>
  <c r="E30" i="8"/>
  <c r="PU29" i="8"/>
  <c r="PQ29" i="8"/>
  <c r="PM29" i="8"/>
  <c r="PI29" i="8"/>
  <c r="PE29" i="8"/>
  <c r="PA29" i="8"/>
  <c r="OW29" i="8"/>
  <c r="OS29" i="8"/>
  <c r="OO29" i="8"/>
  <c r="OK29" i="8"/>
  <c r="OG29" i="8"/>
  <c r="OC29" i="8"/>
  <c r="NY29" i="8"/>
  <c r="NU29" i="8"/>
  <c r="NQ29" i="8"/>
  <c r="NM29" i="8"/>
  <c r="NI29" i="8"/>
  <c r="NE29" i="8"/>
  <c r="NA29" i="8"/>
  <c r="MW29" i="8"/>
  <c r="MS29" i="8"/>
  <c r="MO29" i="8"/>
  <c r="MK29" i="8"/>
  <c r="MG29" i="8"/>
  <c r="MC29" i="8"/>
  <c r="LY29" i="8"/>
  <c r="LU29" i="8"/>
  <c r="LQ29" i="8"/>
  <c r="LM29" i="8"/>
  <c r="LI29" i="8"/>
  <c r="LE29" i="8"/>
  <c r="LA29" i="8"/>
  <c r="KW29" i="8"/>
  <c r="KS29" i="8"/>
  <c r="KO29" i="8"/>
  <c r="KK29" i="8"/>
  <c r="KG29" i="8"/>
  <c r="KC29" i="8"/>
  <c r="JY29" i="8"/>
  <c r="JU29" i="8"/>
  <c r="JQ29" i="8"/>
  <c r="JM29" i="8"/>
  <c r="JI29" i="8"/>
  <c r="JE29" i="8"/>
  <c r="JA29" i="8"/>
  <c r="IW29" i="8"/>
  <c r="IS29" i="8"/>
  <c r="IO29" i="8"/>
  <c r="IK29" i="8"/>
  <c r="IG29" i="8"/>
  <c r="IC29" i="8"/>
  <c r="HY29" i="8"/>
  <c r="HU29" i="8"/>
  <c r="HQ29" i="8"/>
  <c r="HM29" i="8"/>
  <c r="HI29" i="8"/>
  <c r="HE29" i="8"/>
  <c r="HA29" i="8"/>
  <c r="GW29" i="8"/>
  <c r="GS29" i="8"/>
  <c r="GO29" i="8"/>
  <c r="GK29" i="8"/>
  <c r="GG29" i="8"/>
  <c r="GC29" i="8"/>
  <c r="FY29" i="8"/>
  <c r="FU29" i="8"/>
  <c r="FQ29" i="8"/>
  <c r="FM29" i="8"/>
  <c r="FI29" i="8"/>
  <c r="FE29" i="8"/>
  <c r="FA29" i="8"/>
  <c r="EW29" i="8"/>
  <c r="ES29" i="8"/>
  <c r="EO29" i="8"/>
  <c r="EK29" i="8"/>
  <c r="EG29" i="8"/>
  <c r="DY29" i="8"/>
  <c r="DU29" i="8"/>
  <c r="DQ29" i="8"/>
  <c r="DM29" i="8"/>
  <c r="DI29" i="8"/>
  <c r="DE29" i="8"/>
  <c r="CW29" i="8"/>
  <c r="CS29" i="8"/>
  <c r="CO29" i="8"/>
  <c r="CK29" i="8"/>
  <c r="CG29" i="8"/>
  <c r="CC29" i="8"/>
  <c r="BY29" i="8"/>
  <c r="BU29" i="8"/>
  <c r="BQ29" i="8"/>
  <c r="BM29" i="8"/>
  <c r="BI29" i="8"/>
  <c r="BE29" i="8"/>
  <c r="BA29" i="8"/>
  <c r="AW29" i="8"/>
  <c r="AS29" i="8"/>
  <c r="AO29" i="8"/>
  <c r="AK29" i="8"/>
  <c r="AG29" i="8"/>
  <c r="AC29" i="8"/>
  <c r="Y29" i="8"/>
  <c r="U29" i="8"/>
  <c r="Q29" i="8"/>
  <c r="M29" i="8"/>
  <c r="I29" i="8"/>
  <c r="E29" i="8"/>
  <c r="PU28" i="8"/>
  <c r="PQ28" i="8"/>
  <c r="PM28" i="8"/>
  <c r="PI28" i="8"/>
  <c r="PE28" i="8"/>
  <c r="PA28" i="8"/>
  <c r="OW28" i="8"/>
  <c r="OS28" i="8"/>
  <c r="OO28" i="8"/>
  <c r="OK28" i="8"/>
  <c r="OG28" i="8"/>
  <c r="OC28" i="8"/>
  <c r="NY28" i="8"/>
  <c r="NU28" i="8"/>
  <c r="NQ28" i="8"/>
  <c r="NM28" i="8"/>
  <c r="NI28" i="8"/>
  <c r="NE28" i="8"/>
  <c r="NA28" i="8"/>
  <c r="MW28" i="8"/>
  <c r="MS28" i="8"/>
  <c r="MO28" i="8"/>
  <c r="MK28" i="8"/>
  <c r="MG28" i="8"/>
  <c r="MC28" i="8"/>
  <c r="LY28" i="8"/>
  <c r="LU28" i="8"/>
  <c r="LQ28" i="8"/>
  <c r="LM28" i="8"/>
  <c r="LI28" i="8"/>
  <c r="LE28" i="8"/>
  <c r="LA28" i="8"/>
  <c r="KW28" i="8"/>
  <c r="KS28" i="8"/>
  <c r="KO28" i="8"/>
  <c r="KK28" i="8"/>
  <c r="KG28" i="8"/>
  <c r="KC28" i="8"/>
  <c r="JY28" i="8"/>
  <c r="JU28" i="8"/>
  <c r="JQ28" i="8"/>
  <c r="JM28" i="8"/>
  <c r="JI28" i="8"/>
  <c r="JE28" i="8"/>
  <c r="JA28" i="8"/>
  <c r="IW28" i="8"/>
  <c r="IS28" i="8"/>
  <c r="IO28" i="8"/>
  <c r="IK28" i="8"/>
  <c r="IG28" i="8"/>
  <c r="IC28" i="8"/>
  <c r="HY28" i="8"/>
  <c r="HU28" i="8"/>
  <c r="HQ28" i="8"/>
  <c r="HM28" i="8"/>
  <c r="HI28" i="8"/>
  <c r="HE28" i="8"/>
  <c r="HA28" i="8"/>
  <c r="GW28" i="8"/>
  <c r="GS28" i="8"/>
  <c r="GO28" i="8"/>
  <c r="GK28" i="8"/>
  <c r="GG28" i="8"/>
  <c r="GC28" i="8"/>
  <c r="FY28" i="8"/>
  <c r="FU28" i="8"/>
  <c r="FQ28" i="8"/>
  <c r="FM28" i="8"/>
  <c r="FI28" i="8"/>
  <c r="FE28" i="8"/>
  <c r="FA28" i="8"/>
  <c r="EW28" i="8"/>
  <c r="ES28" i="8"/>
  <c r="EO28" i="8"/>
  <c r="EK28" i="8"/>
  <c r="EG28" i="8"/>
  <c r="DY28" i="8"/>
  <c r="DU28" i="8"/>
  <c r="DQ28" i="8"/>
  <c r="DM28" i="8"/>
  <c r="DI28" i="8"/>
  <c r="DE28" i="8"/>
  <c r="CW28" i="8"/>
  <c r="CS28" i="8"/>
  <c r="CO28" i="8"/>
  <c r="CK28" i="8"/>
  <c r="CG28" i="8"/>
  <c r="CC28" i="8"/>
  <c r="BY28" i="8"/>
  <c r="BU28" i="8"/>
  <c r="BQ28" i="8"/>
  <c r="BM28" i="8"/>
  <c r="BI28" i="8"/>
  <c r="BE28" i="8"/>
  <c r="BA28" i="8"/>
  <c r="AW28" i="8"/>
  <c r="AS28" i="8"/>
  <c r="AO28" i="8"/>
  <c r="AK28" i="8"/>
  <c r="AG28" i="8"/>
  <c r="AC28" i="8"/>
  <c r="Y28" i="8"/>
  <c r="U28" i="8"/>
  <c r="Q28" i="8"/>
  <c r="M28" i="8"/>
  <c r="I28" i="8"/>
  <c r="E28" i="8"/>
  <c r="PU27" i="8"/>
  <c r="PQ27" i="8"/>
  <c r="PM27" i="8"/>
  <c r="PI27" i="8"/>
  <c r="PE27" i="8"/>
  <c r="PA27" i="8"/>
  <c r="OW27" i="8"/>
  <c r="OS27" i="8"/>
  <c r="OO27" i="8"/>
  <c r="OK27" i="8"/>
  <c r="OG27" i="8"/>
  <c r="OC27" i="8"/>
  <c r="NY27" i="8"/>
  <c r="NU27" i="8"/>
  <c r="NQ27" i="8"/>
  <c r="NM27" i="8"/>
  <c r="NI27" i="8"/>
  <c r="NE27" i="8"/>
  <c r="NA27" i="8"/>
  <c r="MW27" i="8"/>
  <c r="MS27" i="8"/>
  <c r="MO27" i="8"/>
  <c r="MK27" i="8"/>
  <c r="MG27" i="8"/>
  <c r="MC27" i="8"/>
  <c r="LY27" i="8"/>
  <c r="LU27" i="8"/>
  <c r="LQ27" i="8"/>
  <c r="LM27" i="8"/>
  <c r="LI27" i="8"/>
  <c r="LE27" i="8"/>
  <c r="LA27" i="8"/>
  <c r="KW27" i="8"/>
  <c r="KS27" i="8"/>
  <c r="KO27" i="8"/>
  <c r="KK27" i="8"/>
  <c r="KG27" i="8"/>
  <c r="KC27" i="8"/>
  <c r="JY27" i="8"/>
  <c r="JU27" i="8"/>
  <c r="JQ27" i="8"/>
  <c r="JM27" i="8"/>
  <c r="JI27" i="8"/>
  <c r="JE27" i="8"/>
  <c r="JA27" i="8"/>
  <c r="IW27" i="8"/>
  <c r="IS27" i="8"/>
  <c r="IO27" i="8"/>
  <c r="IK27" i="8"/>
  <c r="IG27" i="8"/>
  <c r="IC27" i="8"/>
  <c r="HY27" i="8"/>
  <c r="HU27" i="8"/>
  <c r="HQ27" i="8"/>
  <c r="HM27" i="8"/>
  <c r="HI27" i="8"/>
  <c r="HE27" i="8"/>
  <c r="HA27" i="8"/>
  <c r="GW27" i="8"/>
  <c r="GS27" i="8"/>
  <c r="GO27" i="8"/>
  <c r="GK27" i="8"/>
  <c r="GG27" i="8"/>
  <c r="GC27" i="8"/>
  <c r="FY27" i="8"/>
  <c r="FU27" i="8"/>
  <c r="FQ27" i="8"/>
  <c r="FM27" i="8"/>
  <c r="FI27" i="8"/>
  <c r="FE27" i="8"/>
  <c r="FA27" i="8"/>
  <c r="EW27" i="8"/>
  <c r="ES27" i="8"/>
  <c r="EO27" i="8"/>
  <c r="EK27" i="8"/>
  <c r="EG27" i="8"/>
  <c r="DY27" i="8"/>
  <c r="DU27" i="8"/>
  <c r="DQ27" i="8"/>
  <c r="DM27" i="8"/>
  <c r="DI27" i="8"/>
  <c r="DE27" i="8"/>
  <c r="CW27" i="8"/>
  <c r="CS27" i="8"/>
  <c r="CO27" i="8"/>
  <c r="CK27" i="8"/>
  <c r="CG27" i="8"/>
  <c r="CC27" i="8"/>
  <c r="BY27" i="8"/>
  <c r="BU27" i="8"/>
  <c r="BQ27" i="8"/>
  <c r="BM27" i="8"/>
  <c r="BI27" i="8"/>
  <c r="BE27" i="8"/>
  <c r="BA27" i="8"/>
  <c r="AW27" i="8"/>
  <c r="AS27" i="8"/>
  <c r="AO27" i="8"/>
  <c r="AK27" i="8"/>
  <c r="AG27" i="8"/>
  <c r="AC27" i="8"/>
  <c r="Y27" i="8"/>
  <c r="U27" i="8"/>
  <c r="Q27" i="8"/>
  <c r="M27" i="8"/>
  <c r="I27" i="8"/>
  <c r="E27" i="8"/>
  <c r="PU26" i="8"/>
  <c r="PQ26" i="8"/>
  <c r="PM26" i="8"/>
  <c r="PI26" i="8"/>
  <c r="PE26" i="8"/>
  <c r="PA26" i="8"/>
  <c r="OW26" i="8"/>
  <c r="OS26" i="8"/>
  <c r="OO26" i="8"/>
  <c r="OK26" i="8"/>
  <c r="OG26" i="8"/>
  <c r="OC26" i="8"/>
  <c r="NY26" i="8"/>
  <c r="NU26" i="8"/>
  <c r="NQ26" i="8"/>
  <c r="NM26" i="8"/>
  <c r="NI26" i="8"/>
  <c r="NE26" i="8"/>
  <c r="NA26" i="8"/>
  <c r="MW26" i="8"/>
  <c r="MS26" i="8"/>
  <c r="MO26" i="8"/>
  <c r="MK26" i="8"/>
  <c r="MG26" i="8"/>
  <c r="MC26" i="8"/>
  <c r="LY26" i="8"/>
  <c r="LU26" i="8"/>
  <c r="LQ26" i="8"/>
  <c r="LM26" i="8"/>
  <c r="LI26" i="8"/>
  <c r="LE26" i="8"/>
  <c r="LA26" i="8"/>
  <c r="KW26" i="8"/>
  <c r="KS26" i="8"/>
  <c r="KO26" i="8"/>
  <c r="KK26" i="8"/>
  <c r="KG26" i="8"/>
  <c r="KC26" i="8"/>
  <c r="JY26" i="8"/>
  <c r="JU26" i="8"/>
  <c r="JQ26" i="8"/>
  <c r="JM26" i="8"/>
  <c r="JI26" i="8"/>
  <c r="JE26" i="8"/>
  <c r="JA26" i="8"/>
  <c r="IW26" i="8"/>
  <c r="IS26" i="8"/>
  <c r="IO26" i="8"/>
  <c r="IK26" i="8"/>
  <c r="IG26" i="8"/>
  <c r="IC26" i="8"/>
  <c r="HY26" i="8"/>
  <c r="HU26" i="8"/>
  <c r="HQ26" i="8"/>
  <c r="HM26" i="8"/>
  <c r="HI26" i="8"/>
  <c r="HE26" i="8"/>
  <c r="HA26" i="8"/>
  <c r="GW26" i="8"/>
  <c r="GS26" i="8"/>
  <c r="GO26" i="8"/>
  <c r="GK26" i="8"/>
  <c r="GG26" i="8"/>
  <c r="GC26" i="8"/>
  <c r="FY26" i="8"/>
  <c r="FU26" i="8"/>
  <c r="FQ26" i="8"/>
  <c r="FM26" i="8"/>
  <c r="FI26" i="8"/>
  <c r="FE26" i="8"/>
  <c r="FA26" i="8"/>
  <c r="EW26" i="8"/>
  <c r="ES26" i="8"/>
  <c r="EO26" i="8"/>
  <c r="EK26" i="8"/>
  <c r="EG26" i="8"/>
  <c r="DY26" i="8"/>
  <c r="DU26" i="8"/>
  <c r="DQ26" i="8"/>
  <c r="DM26" i="8"/>
  <c r="DI26" i="8"/>
  <c r="DE26" i="8"/>
  <c r="CW26" i="8"/>
  <c r="CS26" i="8"/>
  <c r="CO26" i="8"/>
  <c r="CK26" i="8"/>
  <c r="CG26" i="8"/>
  <c r="CC26" i="8"/>
  <c r="BY26" i="8"/>
  <c r="BU26" i="8"/>
  <c r="BQ26" i="8"/>
  <c r="BM26" i="8"/>
  <c r="BI26" i="8"/>
  <c r="BE26" i="8"/>
  <c r="BA26" i="8"/>
  <c r="AW26" i="8"/>
  <c r="AS26" i="8"/>
  <c r="AO26" i="8"/>
  <c r="AK26" i="8"/>
  <c r="AG26" i="8"/>
  <c r="AC26" i="8"/>
  <c r="Y26" i="8"/>
  <c r="U26" i="8"/>
  <c r="Q26" i="8"/>
  <c r="M26" i="8"/>
  <c r="I26" i="8"/>
  <c r="E26" i="8"/>
  <c r="PU25" i="8"/>
  <c r="PQ25" i="8"/>
  <c r="PM25" i="8"/>
  <c r="PI25" i="8"/>
  <c r="PE25" i="8"/>
  <c r="PA25" i="8"/>
  <c r="OW25" i="8"/>
  <c r="OS25" i="8"/>
  <c r="OO25" i="8"/>
  <c r="OK25" i="8"/>
  <c r="OG25" i="8"/>
  <c r="OC25" i="8"/>
  <c r="NY25" i="8"/>
  <c r="NU25" i="8"/>
  <c r="NQ25" i="8"/>
  <c r="NM25" i="8"/>
  <c r="NI25" i="8"/>
  <c r="NE25" i="8"/>
  <c r="NA25" i="8"/>
  <c r="MW25" i="8"/>
  <c r="MS25" i="8"/>
  <c r="MO25" i="8"/>
  <c r="MK25" i="8"/>
  <c r="MG25" i="8"/>
  <c r="MC25" i="8"/>
  <c r="LY25" i="8"/>
  <c r="LU25" i="8"/>
  <c r="LQ25" i="8"/>
  <c r="LM25" i="8"/>
  <c r="LI25" i="8"/>
  <c r="LE25" i="8"/>
  <c r="LA25" i="8"/>
  <c r="KW25" i="8"/>
  <c r="KS25" i="8"/>
  <c r="KO25" i="8"/>
  <c r="KK25" i="8"/>
  <c r="KG25" i="8"/>
  <c r="KC25" i="8"/>
  <c r="JY25" i="8"/>
  <c r="JU25" i="8"/>
  <c r="JQ25" i="8"/>
  <c r="JM25" i="8"/>
  <c r="JI25" i="8"/>
  <c r="JE25" i="8"/>
  <c r="JA25" i="8"/>
  <c r="IW25" i="8"/>
  <c r="IS25" i="8"/>
  <c r="IO25" i="8"/>
  <c r="IK25" i="8"/>
  <c r="IG25" i="8"/>
  <c r="IC25" i="8"/>
  <c r="HY25" i="8"/>
  <c r="HU25" i="8"/>
  <c r="HQ25" i="8"/>
  <c r="HM25" i="8"/>
  <c r="HI25" i="8"/>
  <c r="HE25" i="8"/>
  <c r="HA25" i="8"/>
  <c r="GW25" i="8"/>
  <c r="GS25" i="8"/>
  <c r="GO25" i="8"/>
  <c r="GK25" i="8"/>
  <c r="GG25" i="8"/>
  <c r="GC25" i="8"/>
  <c r="FY25" i="8"/>
  <c r="FU25" i="8"/>
  <c r="FQ25" i="8"/>
  <c r="FM25" i="8"/>
  <c r="FI25" i="8"/>
  <c r="FE25" i="8"/>
  <c r="FA25" i="8"/>
  <c r="EW25" i="8"/>
  <c r="ES25" i="8"/>
  <c r="EO25" i="8"/>
  <c r="EK25" i="8"/>
  <c r="EG25" i="8"/>
  <c r="DY25" i="8"/>
  <c r="DU25" i="8"/>
  <c r="DQ25" i="8"/>
  <c r="DM25" i="8"/>
  <c r="DI25" i="8"/>
  <c r="DE25" i="8"/>
  <c r="CW25" i="8"/>
  <c r="CS25" i="8"/>
  <c r="CO25" i="8"/>
  <c r="CK25" i="8"/>
  <c r="CG25" i="8"/>
  <c r="CC25" i="8"/>
  <c r="BY25" i="8"/>
  <c r="BU25" i="8"/>
  <c r="BQ25" i="8"/>
  <c r="BM25" i="8"/>
  <c r="BI25" i="8"/>
  <c r="BE25" i="8"/>
  <c r="BA25" i="8"/>
  <c r="AW25" i="8"/>
  <c r="AS25" i="8"/>
  <c r="AO25" i="8"/>
  <c r="AK25" i="8"/>
  <c r="AG25" i="8"/>
  <c r="AC25" i="8"/>
  <c r="Y25" i="8"/>
  <c r="U25" i="8"/>
  <c r="Q25" i="8"/>
  <c r="M25" i="8"/>
  <c r="I25" i="8"/>
  <c r="E25" i="8"/>
  <c r="PU24" i="8"/>
  <c r="PQ24" i="8"/>
  <c r="PM24" i="8"/>
  <c r="PI24" i="8"/>
  <c r="PE24" i="8"/>
  <c r="PA24" i="8"/>
  <c r="OW24" i="8"/>
  <c r="OS24" i="8"/>
  <c r="OO24" i="8"/>
  <c r="OK24" i="8"/>
  <c r="OG24" i="8"/>
  <c r="OC24" i="8"/>
  <c r="NY24" i="8"/>
  <c r="NU24" i="8"/>
  <c r="NQ24" i="8"/>
  <c r="NM24" i="8"/>
  <c r="NI24" i="8"/>
  <c r="NE24" i="8"/>
  <c r="NA24" i="8"/>
  <c r="MW24" i="8"/>
  <c r="MS24" i="8"/>
  <c r="MO24" i="8"/>
  <c r="MK24" i="8"/>
  <c r="MG24" i="8"/>
  <c r="MC24" i="8"/>
  <c r="LY24" i="8"/>
  <c r="LU24" i="8"/>
  <c r="LQ24" i="8"/>
  <c r="LM24" i="8"/>
  <c r="LI24" i="8"/>
  <c r="LE24" i="8"/>
  <c r="LA24" i="8"/>
  <c r="KW24" i="8"/>
  <c r="KS24" i="8"/>
  <c r="KO24" i="8"/>
  <c r="KK24" i="8"/>
  <c r="KG24" i="8"/>
  <c r="KC24" i="8"/>
  <c r="JY24" i="8"/>
  <c r="JU24" i="8"/>
  <c r="JQ24" i="8"/>
  <c r="JM24" i="8"/>
  <c r="JI24" i="8"/>
  <c r="JE24" i="8"/>
  <c r="JA24" i="8"/>
  <c r="IW24" i="8"/>
  <c r="IS24" i="8"/>
  <c r="IO24" i="8"/>
  <c r="IK24" i="8"/>
  <c r="IG24" i="8"/>
  <c r="IC24" i="8"/>
  <c r="HY24" i="8"/>
  <c r="HU24" i="8"/>
  <c r="HQ24" i="8"/>
  <c r="HM24" i="8"/>
  <c r="HI24" i="8"/>
  <c r="HE24" i="8"/>
  <c r="HA24" i="8"/>
  <c r="GW24" i="8"/>
  <c r="GS24" i="8"/>
  <c r="GO24" i="8"/>
  <c r="GK24" i="8"/>
  <c r="GG24" i="8"/>
  <c r="GC24" i="8"/>
  <c r="FY24" i="8"/>
  <c r="FU24" i="8"/>
  <c r="FQ24" i="8"/>
  <c r="FM24" i="8"/>
  <c r="FI24" i="8"/>
  <c r="FE24" i="8"/>
  <c r="FA24" i="8"/>
  <c r="EW24" i="8"/>
  <c r="ES24" i="8"/>
  <c r="EO24" i="8"/>
  <c r="EK24" i="8"/>
  <c r="EG24" i="8"/>
  <c r="DY24" i="8"/>
  <c r="DU24" i="8"/>
  <c r="DQ24" i="8"/>
  <c r="DM24" i="8"/>
  <c r="DI24" i="8"/>
  <c r="DE24" i="8"/>
  <c r="CW24" i="8"/>
  <c r="CS24" i="8"/>
  <c r="CO24" i="8"/>
  <c r="CK24" i="8"/>
  <c r="CG24" i="8"/>
  <c r="CC24" i="8"/>
  <c r="BY24" i="8"/>
  <c r="BU24" i="8"/>
  <c r="BQ24" i="8"/>
  <c r="BM24" i="8"/>
  <c r="BI24" i="8"/>
  <c r="BE24" i="8"/>
  <c r="BA24" i="8"/>
  <c r="AW24" i="8"/>
  <c r="AS24" i="8"/>
  <c r="AO24" i="8"/>
  <c r="AK24" i="8"/>
  <c r="AG24" i="8"/>
  <c r="AC24" i="8"/>
  <c r="Y24" i="8"/>
  <c r="U24" i="8"/>
  <c r="Q24" i="8"/>
  <c r="M24" i="8"/>
  <c r="I24" i="8"/>
  <c r="E24" i="8"/>
  <c r="PU23" i="8"/>
  <c r="PQ23" i="8"/>
  <c r="PM23" i="8"/>
  <c r="PI23" i="8"/>
  <c r="PE23" i="8"/>
  <c r="PA23" i="8"/>
  <c r="OW23" i="8"/>
  <c r="OS23" i="8"/>
  <c r="OO23" i="8"/>
  <c r="OK23" i="8"/>
  <c r="OG23" i="8"/>
  <c r="OC23" i="8"/>
  <c r="NY23" i="8"/>
  <c r="NU23" i="8"/>
  <c r="NQ23" i="8"/>
  <c r="NM23" i="8"/>
  <c r="NI23" i="8"/>
  <c r="NE23" i="8"/>
  <c r="NA23" i="8"/>
  <c r="MW23" i="8"/>
  <c r="MS23" i="8"/>
  <c r="MO23" i="8"/>
  <c r="MK23" i="8"/>
  <c r="MG23" i="8"/>
  <c r="MC23" i="8"/>
  <c r="LY23" i="8"/>
  <c r="LU23" i="8"/>
  <c r="LQ23" i="8"/>
  <c r="LM23" i="8"/>
  <c r="LI23" i="8"/>
  <c r="LE23" i="8"/>
  <c r="LA23" i="8"/>
  <c r="KW23" i="8"/>
  <c r="KS23" i="8"/>
  <c r="KO23" i="8"/>
  <c r="KK23" i="8"/>
  <c r="KG23" i="8"/>
  <c r="KC23" i="8"/>
  <c r="JY23" i="8"/>
  <c r="JU23" i="8"/>
  <c r="JQ23" i="8"/>
  <c r="JM23" i="8"/>
  <c r="JI23" i="8"/>
  <c r="JE23" i="8"/>
  <c r="JA23" i="8"/>
  <c r="IW23" i="8"/>
  <c r="IS23" i="8"/>
  <c r="IO23" i="8"/>
  <c r="IK23" i="8"/>
  <c r="IG23" i="8"/>
  <c r="IC23" i="8"/>
  <c r="HY23" i="8"/>
  <c r="HU23" i="8"/>
  <c r="HQ23" i="8"/>
  <c r="HM23" i="8"/>
  <c r="HI23" i="8"/>
  <c r="HE23" i="8"/>
  <c r="HA23" i="8"/>
  <c r="GW23" i="8"/>
  <c r="GS23" i="8"/>
  <c r="GO23" i="8"/>
  <c r="GK23" i="8"/>
  <c r="GG23" i="8"/>
  <c r="GC23" i="8"/>
  <c r="FY23" i="8"/>
  <c r="FU23" i="8"/>
  <c r="FQ23" i="8"/>
  <c r="FM23" i="8"/>
  <c r="FI23" i="8"/>
  <c r="FE23" i="8"/>
  <c r="FA23" i="8"/>
  <c r="EW23" i="8"/>
  <c r="ES23" i="8"/>
  <c r="EO23" i="8"/>
  <c r="EK23" i="8"/>
  <c r="EG23" i="8"/>
  <c r="DY23" i="8"/>
  <c r="DU23" i="8"/>
  <c r="DQ23" i="8"/>
  <c r="DM23" i="8"/>
  <c r="DI23" i="8"/>
  <c r="DE23" i="8"/>
  <c r="CW23" i="8"/>
  <c r="CS23" i="8"/>
  <c r="CO23" i="8"/>
  <c r="CK23" i="8"/>
  <c r="CG23" i="8"/>
  <c r="CC23" i="8"/>
  <c r="BY23" i="8"/>
  <c r="BU23" i="8"/>
  <c r="BQ23" i="8"/>
  <c r="BM23" i="8"/>
  <c r="BI23" i="8"/>
  <c r="BE23" i="8"/>
  <c r="BA23" i="8"/>
  <c r="AW23" i="8"/>
  <c r="AS23" i="8"/>
  <c r="AO23" i="8"/>
  <c r="AK23" i="8"/>
  <c r="AG23" i="8"/>
  <c r="AC23" i="8"/>
  <c r="Y23" i="8"/>
  <c r="U23" i="8"/>
  <c r="Q23" i="8"/>
  <c r="M23" i="8"/>
  <c r="I23" i="8"/>
  <c r="E23" i="8"/>
  <c r="PU22" i="8"/>
  <c r="PQ22" i="8"/>
  <c r="PM22" i="8"/>
  <c r="PI22" i="8"/>
  <c r="PE22" i="8"/>
  <c r="PA22" i="8"/>
  <c r="OW22" i="8"/>
  <c r="OS22" i="8"/>
  <c r="OO22" i="8"/>
  <c r="OK22" i="8"/>
  <c r="OG22" i="8"/>
  <c r="OC22" i="8"/>
  <c r="NY22" i="8"/>
  <c r="NU22" i="8"/>
  <c r="NQ22" i="8"/>
  <c r="NM22" i="8"/>
  <c r="NI22" i="8"/>
  <c r="NE22" i="8"/>
  <c r="NA22" i="8"/>
  <c r="MW22" i="8"/>
  <c r="MS22" i="8"/>
  <c r="MO22" i="8"/>
  <c r="MK22" i="8"/>
  <c r="MG22" i="8"/>
  <c r="MC22" i="8"/>
  <c r="LY22" i="8"/>
  <c r="LU22" i="8"/>
  <c r="LQ22" i="8"/>
  <c r="LM22" i="8"/>
  <c r="LI22" i="8"/>
  <c r="LE22" i="8"/>
  <c r="LA22" i="8"/>
  <c r="KW22" i="8"/>
  <c r="KS22" i="8"/>
  <c r="KO22" i="8"/>
  <c r="KK22" i="8"/>
  <c r="KG22" i="8"/>
  <c r="KC22" i="8"/>
  <c r="JY22" i="8"/>
  <c r="JU22" i="8"/>
  <c r="JQ22" i="8"/>
  <c r="JM22" i="8"/>
  <c r="JI22" i="8"/>
  <c r="JE22" i="8"/>
  <c r="JA22" i="8"/>
  <c r="IW22" i="8"/>
  <c r="IS22" i="8"/>
  <c r="IO22" i="8"/>
  <c r="IK22" i="8"/>
  <c r="IG22" i="8"/>
  <c r="IC22" i="8"/>
  <c r="HY22" i="8"/>
  <c r="HU22" i="8"/>
  <c r="HQ22" i="8"/>
  <c r="HM22" i="8"/>
  <c r="HI22" i="8"/>
  <c r="HE22" i="8"/>
  <c r="HA22" i="8"/>
  <c r="GW22" i="8"/>
  <c r="GS22" i="8"/>
  <c r="GO22" i="8"/>
  <c r="GK22" i="8"/>
  <c r="GG22" i="8"/>
  <c r="GC22" i="8"/>
  <c r="FY22" i="8"/>
  <c r="FU22" i="8"/>
  <c r="FQ22" i="8"/>
  <c r="FM22" i="8"/>
  <c r="FI22" i="8"/>
  <c r="FE22" i="8"/>
  <c r="FA22" i="8"/>
  <c r="EW22" i="8"/>
  <c r="ES22" i="8"/>
  <c r="EO22" i="8"/>
  <c r="EK22" i="8"/>
  <c r="EG22" i="8"/>
  <c r="DY22" i="8"/>
  <c r="DU22" i="8"/>
  <c r="DQ22" i="8"/>
  <c r="DM22" i="8"/>
  <c r="DI22" i="8"/>
  <c r="DE22" i="8"/>
  <c r="CW22" i="8"/>
  <c r="CS22" i="8"/>
  <c r="CO22" i="8"/>
  <c r="CK22" i="8"/>
  <c r="CG22" i="8"/>
  <c r="CC22" i="8"/>
  <c r="BY22" i="8"/>
  <c r="BU22" i="8"/>
  <c r="BQ22" i="8"/>
  <c r="BM22" i="8"/>
  <c r="BI22" i="8"/>
  <c r="BE22" i="8"/>
  <c r="BA22" i="8"/>
  <c r="AW22" i="8"/>
  <c r="AS22" i="8"/>
  <c r="AO22" i="8"/>
  <c r="AK22" i="8"/>
  <c r="AG22" i="8"/>
  <c r="AC22" i="8"/>
  <c r="Y22" i="8"/>
  <c r="U22" i="8"/>
  <c r="Q22" i="8"/>
  <c r="M22" i="8"/>
  <c r="I22" i="8"/>
  <c r="E22" i="8"/>
  <c r="PU21" i="8"/>
  <c r="PQ21" i="8"/>
  <c r="PM21" i="8"/>
  <c r="PI21" i="8"/>
  <c r="PE21" i="8"/>
  <c r="PA21" i="8"/>
  <c r="OW21" i="8"/>
  <c r="OS21" i="8"/>
  <c r="OO21" i="8"/>
  <c r="OK21" i="8"/>
  <c r="OG21" i="8"/>
  <c r="OC21" i="8"/>
  <c r="NY21" i="8"/>
  <c r="NU21" i="8"/>
  <c r="NQ21" i="8"/>
  <c r="NM21" i="8"/>
  <c r="NI21" i="8"/>
  <c r="NE21" i="8"/>
  <c r="NA21" i="8"/>
  <c r="MW21" i="8"/>
  <c r="MS21" i="8"/>
  <c r="MO21" i="8"/>
  <c r="MK21" i="8"/>
  <c r="MG21" i="8"/>
  <c r="MC21" i="8"/>
  <c r="LY21" i="8"/>
  <c r="LU21" i="8"/>
  <c r="LQ21" i="8"/>
  <c r="LM21" i="8"/>
  <c r="LI21" i="8"/>
  <c r="LE21" i="8"/>
  <c r="LA21" i="8"/>
  <c r="KW21" i="8"/>
  <c r="KS21" i="8"/>
  <c r="KO21" i="8"/>
  <c r="KK21" i="8"/>
  <c r="KG21" i="8"/>
  <c r="KC21" i="8"/>
  <c r="JY21" i="8"/>
  <c r="JU21" i="8"/>
  <c r="JQ21" i="8"/>
  <c r="JM21" i="8"/>
  <c r="JI21" i="8"/>
  <c r="JE21" i="8"/>
  <c r="JA21" i="8"/>
  <c r="IW21" i="8"/>
  <c r="IS21" i="8"/>
  <c r="IO21" i="8"/>
  <c r="IK21" i="8"/>
  <c r="IG21" i="8"/>
  <c r="IC21" i="8"/>
  <c r="HY21" i="8"/>
  <c r="HU21" i="8"/>
  <c r="HQ21" i="8"/>
  <c r="HM21" i="8"/>
  <c r="HI21" i="8"/>
  <c r="HE21" i="8"/>
  <c r="HA21" i="8"/>
  <c r="GW21" i="8"/>
  <c r="GS21" i="8"/>
  <c r="GO21" i="8"/>
  <c r="GK21" i="8"/>
  <c r="GG21" i="8"/>
  <c r="GC21" i="8"/>
  <c r="FY21" i="8"/>
  <c r="FU21" i="8"/>
  <c r="FQ21" i="8"/>
  <c r="FM21" i="8"/>
  <c r="FI21" i="8"/>
  <c r="FE21" i="8"/>
  <c r="FA21" i="8"/>
  <c r="EW21" i="8"/>
  <c r="ES21" i="8"/>
  <c r="EO21" i="8"/>
  <c r="EK21" i="8"/>
  <c r="EG21" i="8"/>
  <c r="DY21" i="8"/>
  <c r="DU21" i="8"/>
  <c r="DQ21" i="8"/>
  <c r="DM21" i="8"/>
  <c r="DI21" i="8"/>
  <c r="DE21" i="8"/>
  <c r="CW21" i="8"/>
  <c r="CS21" i="8"/>
  <c r="CO21" i="8"/>
  <c r="CK21" i="8"/>
  <c r="CG21" i="8"/>
  <c r="CC21" i="8"/>
  <c r="BY21" i="8"/>
  <c r="BU21" i="8"/>
  <c r="BQ21" i="8"/>
  <c r="BM21" i="8"/>
  <c r="BI21" i="8"/>
  <c r="BE21" i="8"/>
  <c r="BA21" i="8"/>
  <c r="AW21" i="8"/>
  <c r="AS21" i="8"/>
  <c r="AO21" i="8"/>
  <c r="AK21" i="8"/>
  <c r="AG21" i="8"/>
  <c r="AC21" i="8"/>
  <c r="Y21" i="8"/>
  <c r="U21" i="8"/>
  <c r="Q21" i="8"/>
  <c r="M21" i="8"/>
  <c r="I21" i="8"/>
  <c r="E21" i="8"/>
  <c r="PU20" i="8"/>
  <c r="PQ20" i="8"/>
  <c r="PM20" i="8"/>
  <c r="PI20" i="8"/>
  <c r="PE20" i="8"/>
  <c r="PA20" i="8"/>
  <c r="OW20" i="8"/>
  <c r="OS20" i="8"/>
  <c r="OO20" i="8"/>
  <c r="OK20" i="8"/>
  <c r="OG20" i="8"/>
  <c r="OC20" i="8"/>
  <c r="NY20" i="8"/>
  <c r="NU20" i="8"/>
  <c r="NQ20" i="8"/>
  <c r="NM20" i="8"/>
  <c r="NI20" i="8"/>
  <c r="NE20" i="8"/>
  <c r="NA20" i="8"/>
  <c r="MW20" i="8"/>
  <c r="MS20" i="8"/>
  <c r="MO20" i="8"/>
  <c r="MK20" i="8"/>
  <c r="MG20" i="8"/>
  <c r="MC20" i="8"/>
  <c r="LY20" i="8"/>
  <c r="LU20" i="8"/>
  <c r="LQ20" i="8"/>
  <c r="LM20" i="8"/>
  <c r="LI20" i="8"/>
  <c r="LE20" i="8"/>
  <c r="LA20" i="8"/>
  <c r="KW20" i="8"/>
  <c r="KS20" i="8"/>
  <c r="KO20" i="8"/>
  <c r="KK20" i="8"/>
  <c r="KG20" i="8"/>
  <c r="KC20" i="8"/>
  <c r="JY20" i="8"/>
  <c r="JU20" i="8"/>
  <c r="JQ20" i="8"/>
  <c r="JM20" i="8"/>
  <c r="JI20" i="8"/>
  <c r="JE20" i="8"/>
  <c r="JA20" i="8"/>
  <c r="IW20" i="8"/>
  <c r="IS20" i="8"/>
  <c r="IO20" i="8"/>
  <c r="IK20" i="8"/>
  <c r="IG20" i="8"/>
  <c r="IC20" i="8"/>
  <c r="HY20" i="8"/>
  <c r="HU20" i="8"/>
  <c r="HQ20" i="8"/>
  <c r="HM20" i="8"/>
  <c r="HI20" i="8"/>
  <c r="HE20" i="8"/>
  <c r="HA20" i="8"/>
  <c r="GW20" i="8"/>
  <c r="GS20" i="8"/>
  <c r="GO20" i="8"/>
  <c r="GK20" i="8"/>
  <c r="GG20" i="8"/>
  <c r="GC20" i="8"/>
  <c r="FY20" i="8"/>
  <c r="FU20" i="8"/>
  <c r="FQ20" i="8"/>
  <c r="FM20" i="8"/>
  <c r="FI20" i="8"/>
  <c r="FE20" i="8"/>
  <c r="FA20" i="8"/>
  <c r="EW20" i="8"/>
  <c r="ES20" i="8"/>
  <c r="EO20" i="8"/>
  <c r="EK20" i="8"/>
  <c r="EG20" i="8"/>
  <c r="DY20" i="8"/>
  <c r="DU20" i="8"/>
  <c r="DQ20" i="8"/>
  <c r="DM20" i="8"/>
  <c r="DI20" i="8"/>
  <c r="DE20" i="8"/>
  <c r="CW20" i="8"/>
  <c r="CS20" i="8"/>
  <c r="CO20" i="8"/>
  <c r="CK20" i="8"/>
  <c r="CG20" i="8"/>
  <c r="CC20" i="8"/>
  <c r="BY20" i="8"/>
  <c r="BU20" i="8"/>
  <c r="BQ20" i="8"/>
  <c r="BM20" i="8"/>
  <c r="BI20" i="8"/>
  <c r="BE20" i="8"/>
  <c r="BA20" i="8"/>
  <c r="AW20" i="8"/>
  <c r="AS20" i="8"/>
  <c r="AO20" i="8"/>
  <c r="AK20" i="8"/>
  <c r="AG20" i="8"/>
  <c r="AC20" i="8"/>
  <c r="Y20" i="8"/>
  <c r="U20" i="8"/>
  <c r="Q20" i="8"/>
  <c r="M20" i="8"/>
  <c r="I20" i="8"/>
  <c r="E20" i="8"/>
  <c r="PU19" i="8"/>
  <c r="PQ19" i="8"/>
  <c r="PM19" i="8"/>
  <c r="PI19" i="8"/>
  <c r="PE19" i="8"/>
  <c r="PA19" i="8"/>
  <c r="OW19" i="8"/>
  <c r="OS19" i="8"/>
  <c r="OO19" i="8"/>
  <c r="OK19" i="8"/>
  <c r="OG19" i="8"/>
  <c r="OC19" i="8"/>
  <c r="NY19" i="8"/>
  <c r="NU19" i="8"/>
  <c r="NQ19" i="8"/>
  <c r="NM19" i="8"/>
  <c r="NI19" i="8"/>
  <c r="NE19" i="8"/>
  <c r="NA19" i="8"/>
  <c r="MW19" i="8"/>
  <c r="MS19" i="8"/>
  <c r="MO19" i="8"/>
  <c r="MK19" i="8"/>
  <c r="MG19" i="8"/>
  <c r="MC19" i="8"/>
  <c r="LY19" i="8"/>
  <c r="LU19" i="8"/>
  <c r="LQ19" i="8"/>
  <c r="LM19" i="8"/>
  <c r="LI19" i="8"/>
  <c r="LE19" i="8"/>
  <c r="LA19" i="8"/>
  <c r="KW19" i="8"/>
  <c r="KS19" i="8"/>
  <c r="KO19" i="8"/>
  <c r="KK19" i="8"/>
  <c r="KG19" i="8"/>
  <c r="KC19" i="8"/>
  <c r="JY19" i="8"/>
  <c r="JU19" i="8"/>
  <c r="JQ19" i="8"/>
  <c r="JM19" i="8"/>
  <c r="JI19" i="8"/>
  <c r="JE19" i="8"/>
  <c r="JA19" i="8"/>
  <c r="IW19" i="8"/>
  <c r="IS19" i="8"/>
  <c r="IO19" i="8"/>
  <c r="IK19" i="8"/>
  <c r="IG19" i="8"/>
  <c r="IC19" i="8"/>
  <c r="HY19" i="8"/>
  <c r="HU19" i="8"/>
  <c r="HQ19" i="8"/>
  <c r="HM19" i="8"/>
  <c r="HE19" i="8"/>
  <c r="HA19" i="8"/>
  <c r="GW19" i="8"/>
  <c r="GS19" i="8"/>
  <c r="GO19" i="8"/>
  <c r="GK19" i="8"/>
  <c r="GG19" i="8"/>
  <c r="GC19" i="8"/>
  <c r="FY19" i="8"/>
  <c r="FU19" i="8"/>
  <c r="FQ19" i="8"/>
  <c r="FM19" i="8"/>
  <c r="FI19" i="8"/>
  <c r="FE19" i="8"/>
  <c r="FA19" i="8"/>
  <c r="EW19" i="8"/>
  <c r="ES19" i="8"/>
  <c r="EO19" i="8"/>
  <c r="EK19" i="8"/>
  <c r="EG19" i="8"/>
  <c r="DY19" i="8"/>
  <c r="DU19" i="8"/>
  <c r="DQ19" i="8"/>
  <c r="DM19" i="8"/>
  <c r="DI19" i="8"/>
  <c r="DE19" i="8"/>
  <c r="CW19" i="8"/>
  <c r="CS19" i="8"/>
  <c r="CO19" i="8"/>
  <c r="CK19" i="8"/>
  <c r="CG19" i="8"/>
  <c r="CC19" i="8"/>
  <c r="BY19" i="8"/>
  <c r="BU19" i="8"/>
  <c r="BQ19" i="8"/>
  <c r="BM19" i="8"/>
  <c r="BI19" i="8"/>
  <c r="BE19" i="8"/>
  <c r="BA19" i="8"/>
  <c r="AW19" i="8"/>
  <c r="AS19" i="8"/>
  <c r="AO19" i="8"/>
  <c r="AK19" i="8"/>
  <c r="AG19" i="8"/>
  <c r="AC19" i="8"/>
  <c r="Y19" i="8"/>
  <c r="U19" i="8"/>
  <c r="Q19" i="8"/>
  <c r="M19" i="8"/>
  <c r="I19" i="8"/>
  <c r="E19" i="8"/>
  <c r="DY40" i="8"/>
  <c r="EA40" i="8"/>
  <c r="EC40" i="8"/>
  <c r="E18" i="5"/>
  <c r="F18" i="5"/>
  <c r="I18" i="5"/>
  <c r="J18" i="5"/>
  <c r="M18" i="5"/>
  <c r="N18" i="5"/>
  <c r="Q18" i="5"/>
  <c r="R18" i="5"/>
  <c r="U18" i="5"/>
  <c r="V18" i="5"/>
  <c r="Y18" i="5"/>
  <c r="Z18" i="5"/>
  <c r="AC18" i="5"/>
  <c r="AD18" i="5"/>
  <c r="AG18" i="5"/>
  <c r="AH18" i="5"/>
  <c r="AK18" i="5"/>
  <c r="AL18" i="5"/>
  <c r="AO18" i="5"/>
  <c r="AP18" i="5"/>
  <c r="AS18" i="5"/>
  <c r="AT18" i="5"/>
  <c r="AW18" i="5"/>
  <c r="AX18" i="5"/>
  <c r="BA18" i="5"/>
  <c r="BB18" i="5"/>
  <c r="BE18" i="5"/>
  <c r="BF18" i="5"/>
  <c r="BI18" i="5"/>
  <c r="BJ18" i="5"/>
  <c r="BM18" i="5"/>
  <c r="BN18" i="5"/>
  <c r="BQ18" i="5"/>
  <c r="BR18" i="5"/>
  <c r="BU18" i="5"/>
  <c r="BV18" i="5"/>
  <c r="BY18" i="5"/>
  <c r="BZ18" i="5"/>
  <c r="CC18" i="5"/>
  <c r="CD18" i="5"/>
  <c r="CW83" i="5"/>
  <c r="CX83" i="5"/>
  <c r="DA83" i="5"/>
  <c r="DB83" i="5"/>
  <c r="DE83" i="5"/>
  <c r="DF83" i="5"/>
  <c r="DI83" i="5"/>
  <c r="DJ83" i="5"/>
  <c r="DM83" i="5"/>
  <c r="DN83" i="5"/>
  <c r="DQ83" i="5"/>
  <c r="DR83" i="5"/>
  <c r="E109" i="5"/>
  <c r="F109" i="5"/>
  <c r="I109" i="5"/>
  <c r="J109" i="5"/>
  <c r="M109" i="5"/>
  <c r="N109" i="5"/>
  <c r="Q109" i="5"/>
  <c r="R109" i="5"/>
  <c r="U109" i="5"/>
  <c r="V109" i="5"/>
  <c r="Y109" i="5"/>
  <c r="Z109" i="5"/>
  <c r="AC109" i="5"/>
  <c r="AD109" i="5"/>
  <c r="AG109" i="5"/>
  <c r="AH109" i="5"/>
  <c r="AK109" i="5"/>
  <c r="AL109" i="5"/>
  <c r="AO109" i="5"/>
  <c r="AP109" i="5"/>
  <c r="AS109" i="5"/>
  <c r="AT109" i="5"/>
  <c r="AW109" i="5"/>
  <c r="AX109" i="5"/>
  <c r="BA109" i="5"/>
  <c r="BB109" i="5"/>
  <c r="BE109" i="5"/>
  <c r="BF109" i="5"/>
  <c r="BI109" i="5"/>
  <c r="BJ109" i="5"/>
  <c r="BM109" i="5"/>
  <c r="BN109" i="5"/>
  <c r="BQ109" i="5"/>
  <c r="BR109" i="5"/>
  <c r="BU109" i="5"/>
  <c r="BV109" i="5"/>
  <c r="BY109" i="5"/>
  <c r="BZ109" i="5"/>
  <c r="CC109" i="5"/>
  <c r="CD109" i="5"/>
  <c r="E108" i="5"/>
  <c r="F108" i="5"/>
  <c r="I108" i="5"/>
  <c r="J108" i="5"/>
  <c r="M108" i="5"/>
  <c r="N108" i="5"/>
  <c r="Q108" i="5"/>
  <c r="R108" i="5"/>
  <c r="U108" i="5"/>
  <c r="V108" i="5"/>
  <c r="Y108" i="5"/>
  <c r="Z108" i="5"/>
  <c r="AC108" i="5"/>
  <c r="AD108" i="5"/>
  <c r="AG108" i="5"/>
  <c r="AH108" i="5"/>
  <c r="AK108" i="5"/>
  <c r="AL108" i="5"/>
  <c r="AO108" i="5"/>
  <c r="AP108" i="5"/>
  <c r="AS108" i="5"/>
  <c r="AT108" i="5"/>
  <c r="AX108" i="5"/>
  <c r="BA108" i="5"/>
  <c r="BB108" i="5"/>
  <c r="BE108" i="5"/>
  <c r="BF108" i="5"/>
  <c r="BI108" i="5"/>
  <c r="BJ108" i="5"/>
  <c r="BM108" i="5"/>
  <c r="BN108" i="5"/>
  <c r="BQ108" i="5"/>
  <c r="BR108" i="5"/>
  <c r="BU108" i="5"/>
  <c r="BV108" i="5"/>
  <c r="BY108" i="5"/>
  <c r="BZ108" i="5"/>
  <c r="CC108" i="5"/>
  <c r="CD108" i="5"/>
  <c r="E106" i="5"/>
  <c r="F106" i="5"/>
  <c r="I106" i="5"/>
  <c r="J106" i="5"/>
  <c r="M106" i="5"/>
  <c r="N106" i="5"/>
  <c r="Q106" i="5"/>
  <c r="R106" i="5"/>
  <c r="U106" i="5"/>
  <c r="V106" i="5"/>
  <c r="Y106" i="5"/>
  <c r="Z106" i="5"/>
  <c r="AC106" i="5"/>
  <c r="AD106" i="5"/>
  <c r="AG106" i="5"/>
  <c r="AH106" i="5"/>
  <c r="AK106" i="5"/>
  <c r="AL106" i="5"/>
  <c r="AO106" i="5"/>
  <c r="AP106" i="5"/>
  <c r="AS106" i="5"/>
  <c r="AT106" i="5"/>
  <c r="AW106" i="5"/>
  <c r="AX106" i="5"/>
  <c r="BA106" i="5"/>
  <c r="BB106" i="5"/>
  <c r="BE106" i="5"/>
  <c r="BF106" i="5"/>
  <c r="BI106" i="5"/>
  <c r="BJ106" i="5"/>
  <c r="BM106" i="5"/>
  <c r="BN106" i="5"/>
  <c r="BQ106" i="5"/>
  <c r="BR106" i="5"/>
  <c r="BU106" i="5"/>
  <c r="BV106" i="5"/>
  <c r="BY106" i="5"/>
  <c r="BZ106" i="5"/>
  <c r="CC106" i="5"/>
  <c r="CD106" i="5"/>
  <c r="E105" i="5"/>
  <c r="F105" i="5"/>
  <c r="I105" i="5"/>
  <c r="J105" i="5"/>
  <c r="M105" i="5"/>
  <c r="N105" i="5"/>
  <c r="Q105" i="5"/>
  <c r="R105" i="5"/>
  <c r="U105" i="5"/>
  <c r="V105" i="5"/>
  <c r="Y105" i="5"/>
  <c r="Z105" i="5"/>
  <c r="AC105" i="5"/>
  <c r="AD105" i="5"/>
  <c r="AG105" i="5"/>
  <c r="AH105" i="5"/>
  <c r="AK105" i="5"/>
  <c r="AL105" i="5"/>
  <c r="AO105" i="5"/>
  <c r="AP105" i="5"/>
  <c r="AS105" i="5"/>
  <c r="AT105" i="5"/>
  <c r="AW105" i="5"/>
  <c r="AX105" i="5"/>
  <c r="BA105" i="5"/>
  <c r="BB105" i="5"/>
  <c r="BE105" i="5"/>
  <c r="BF105" i="5"/>
  <c r="BI105" i="5"/>
  <c r="BJ105" i="5"/>
  <c r="BM105" i="5"/>
  <c r="BN105" i="5"/>
  <c r="BQ105" i="5"/>
  <c r="BR105" i="5"/>
  <c r="BU105" i="5"/>
  <c r="BV105" i="5"/>
  <c r="BY105" i="5"/>
  <c r="BZ105" i="5"/>
  <c r="CC105" i="5"/>
  <c r="CD105" i="5"/>
  <c r="AT85" i="5"/>
  <c r="AW85" i="5"/>
  <c r="AX85" i="5"/>
  <c r="BA85" i="5"/>
  <c r="BB85" i="5"/>
  <c r="BE85" i="5"/>
  <c r="BF85" i="5"/>
  <c r="BI85" i="5"/>
  <c r="BJ85" i="5"/>
  <c r="BM85" i="5"/>
  <c r="BN85" i="5"/>
  <c r="BQ85" i="5"/>
  <c r="BR85" i="5"/>
  <c r="BU85" i="5"/>
  <c r="BV85" i="5"/>
  <c r="BY85" i="5"/>
  <c r="BZ85" i="5"/>
  <c r="CC85" i="5"/>
  <c r="CD85" i="5"/>
  <c r="AD84" i="5"/>
  <c r="AG84" i="5"/>
  <c r="AH84" i="5"/>
  <c r="AK84" i="5"/>
  <c r="AL84" i="5"/>
  <c r="AO84" i="5"/>
  <c r="AP84" i="5"/>
  <c r="AS84" i="5"/>
  <c r="AT84" i="5"/>
  <c r="AW84" i="5"/>
  <c r="AX84" i="5"/>
  <c r="BA84" i="5"/>
  <c r="BB84" i="5"/>
  <c r="BE84" i="5"/>
  <c r="BF84" i="5"/>
  <c r="BI84" i="5"/>
  <c r="BJ84" i="5"/>
  <c r="BM84" i="5"/>
  <c r="BN84" i="5"/>
  <c r="BQ84" i="5"/>
  <c r="BR84" i="5"/>
  <c r="BU84" i="5"/>
  <c r="BV84" i="5"/>
  <c r="BY84" i="5"/>
  <c r="BZ84" i="5"/>
  <c r="CC84" i="5"/>
  <c r="CD84" i="5"/>
  <c r="E83" i="5"/>
  <c r="F83" i="5"/>
  <c r="I83" i="5"/>
  <c r="J83" i="5"/>
  <c r="M83" i="5"/>
  <c r="N83" i="5"/>
  <c r="Q83" i="5"/>
  <c r="R83" i="5"/>
  <c r="U83" i="5"/>
  <c r="V83" i="5"/>
  <c r="Y83" i="5"/>
  <c r="Z83" i="5"/>
  <c r="AC83" i="5"/>
  <c r="AD83" i="5"/>
  <c r="AG83" i="5"/>
  <c r="AH83" i="5"/>
  <c r="AK83" i="5"/>
  <c r="AL83" i="5"/>
  <c r="AO83" i="5"/>
  <c r="AP83" i="5"/>
  <c r="AS83" i="5"/>
  <c r="AT83" i="5"/>
  <c r="AW83" i="5"/>
  <c r="AX83" i="5"/>
  <c r="BA83" i="5"/>
  <c r="BB83" i="5"/>
  <c r="BE83" i="5"/>
  <c r="BF83" i="5"/>
  <c r="BI83" i="5"/>
  <c r="BJ83" i="5"/>
  <c r="BM83" i="5"/>
  <c r="BN83" i="5"/>
  <c r="BQ83" i="5"/>
  <c r="BR83" i="5"/>
  <c r="BU83" i="5"/>
  <c r="BV83" i="5"/>
  <c r="BY83" i="5"/>
  <c r="BZ83" i="5"/>
  <c r="CC83" i="5"/>
  <c r="CD83" i="5"/>
  <c r="AP82" i="5"/>
  <c r="AS82" i="5"/>
  <c r="AT82" i="5"/>
  <c r="AW82" i="5"/>
  <c r="AX82" i="5"/>
  <c r="BA82" i="5"/>
  <c r="BB82" i="5"/>
  <c r="BE82" i="5"/>
  <c r="BF82" i="5"/>
  <c r="BI82" i="5"/>
  <c r="BJ82" i="5"/>
  <c r="BM82" i="5"/>
  <c r="BN82" i="5"/>
  <c r="BQ82" i="5"/>
  <c r="BR82" i="5"/>
  <c r="BU82" i="5"/>
  <c r="BV82" i="5"/>
  <c r="BY82" i="5"/>
  <c r="BZ82" i="5"/>
  <c r="CC82" i="5"/>
  <c r="CD82" i="5"/>
  <c r="E81" i="5"/>
  <c r="F81" i="5"/>
  <c r="I81" i="5"/>
  <c r="J81" i="5"/>
  <c r="M81" i="5"/>
  <c r="N81" i="5"/>
  <c r="Q81" i="5"/>
  <c r="R81" i="5"/>
  <c r="U81" i="5"/>
  <c r="V81" i="5"/>
  <c r="Y81" i="5"/>
  <c r="Z81" i="5"/>
  <c r="AC81" i="5"/>
  <c r="AD81" i="5"/>
  <c r="AG81" i="5"/>
  <c r="AH81" i="5"/>
  <c r="AK81" i="5"/>
  <c r="AL81" i="5"/>
  <c r="AO81" i="5"/>
  <c r="AP81" i="5"/>
  <c r="AS81" i="5"/>
  <c r="AT81" i="5"/>
  <c r="AW81" i="5"/>
  <c r="AX81" i="5"/>
  <c r="BA81" i="5"/>
  <c r="BB81" i="5"/>
  <c r="BE81" i="5"/>
  <c r="BF81" i="5"/>
  <c r="BI81" i="5"/>
  <c r="BJ81" i="5"/>
  <c r="BM81" i="5"/>
  <c r="BN81" i="5"/>
  <c r="BQ81" i="5"/>
  <c r="BR81" i="5"/>
  <c r="BU81" i="5"/>
  <c r="BV81" i="5"/>
  <c r="BY81" i="5"/>
  <c r="BZ81" i="5"/>
  <c r="CC81" i="5"/>
  <c r="CD81" i="5"/>
  <c r="AP77" i="5"/>
  <c r="AS77" i="5"/>
  <c r="AT77" i="5"/>
  <c r="AW77" i="5"/>
  <c r="AX77" i="5"/>
  <c r="BA77" i="5"/>
  <c r="BB77" i="5"/>
  <c r="BE77" i="5"/>
  <c r="BF77" i="5"/>
  <c r="BI77" i="5"/>
  <c r="BJ77" i="5"/>
  <c r="BM77" i="5"/>
  <c r="BN77" i="5"/>
  <c r="BQ77" i="5"/>
  <c r="BR77" i="5"/>
  <c r="BU77" i="5"/>
  <c r="BV77" i="5"/>
  <c r="BY77" i="5"/>
  <c r="BZ77" i="5"/>
  <c r="CC77" i="5"/>
  <c r="CD77" i="5"/>
  <c r="E76" i="5"/>
  <c r="F76" i="5"/>
  <c r="I76" i="5"/>
  <c r="J76" i="5"/>
  <c r="M76" i="5"/>
  <c r="N76" i="5"/>
  <c r="Q76" i="5"/>
  <c r="R76" i="5"/>
  <c r="U76" i="5"/>
  <c r="V76" i="5"/>
  <c r="Y76" i="5"/>
  <c r="Z76" i="5"/>
  <c r="AC76" i="5"/>
  <c r="AD76" i="5"/>
  <c r="AG76" i="5"/>
  <c r="AH76" i="5"/>
  <c r="AK76" i="5"/>
  <c r="AL76" i="5"/>
  <c r="AO76" i="5"/>
  <c r="AP76" i="5"/>
  <c r="AS76" i="5"/>
  <c r="AT76" i="5"/>
  <c r="AW76" i="5"/>
  <c r="AX76" i="5"/>
  <c r="BA76" i="5"/>
  <c r="BB76" i="5"/>
  <c r="BE76" i="5"/>
  <c r="BF76" i="5"/>
  <c r="BI76" i="5"/>
  <c r="BJ76" i="5"/>
  <c r="BM76" i="5"/>
  <c r="BN76" i="5"/>
  <c r="BQ76" i="5"/>
  <c r="BR76" i="5"/>
  <c r="BU76" i="5"/>
  <c r="BV76" i="5"/>
  <c r="BY76" i="5"/>
  <c r="BZ76" i="5"/>
  <c r="CC76" i="5"/>
  <c r="CD76" i="5"/>
  <c r="E75" i="5"/>
  <c r="F75" i="5"/>
  <c r="I75" i="5"/>
  <c r="J75" i="5"/>
  <c r="M75" i="5"/>
  <c r="N75" i="5"/>
  <c r="Q75" i="5"/>
  <c r="R75" i="5"/>
  <c r="U75" i="5"/>
  <c r="V75" i="5"/>
  <c r="Y75" i="5"/>
  <c r="Z75" i="5"/>
  <c r="AC75" i="5"/>
  <c r="AD75" i="5"/>
  <c r="AG75" i="5"/>
  <c r="AH75" i="5"/>
  <c r="AK75" i="5"/>
  <c r="AL75" i="5"/>
  <c r="AO75" i="5"/>
  <c r="AP75" i="5"/>
  <c r="AS75" i="5"/>
  <c r="AT75" i="5"/>
  <c r="AW75" i="5"/>
  <c r="AX75" i="5"/>
  <c r="BA75" i="5"/>
  <c r="BB75" i="5"/>
  <c r="BE75" i="5"/>
  <c r="BF75" i="5"/>
  <c r="BI75" i="5"/>
  <c r="BJ75" i="5"/>
  <c r="BM75" i="5"/>
  <c r="BN75" i="5"/>
  <c r="BQ75" i="5"/>
  <c r="BR75" i="5"/>
  <c r="BU75" i="5"/>
  <c r="BV75" i="5"/>
  <c r="BY75" i="5"/>
  <c r="BZ75" i="5"/>
  <c r="CC75" i="5"/>
  <c r="CD75" i="5"/>
  <c r="E74" i="5"/>
  <c r="F74" i="5"/>
  <c r="I74" i="5"/>
  <c r="J74" i="5"/>
  <c r="M74" i="5"/>
  <c r="N74" i="5"/>
  <c r="Q74" i="5"/>
  <c r="R74" i="5"/>
  <c r="U74" i="5"/>
  <c r="V74" i="5"/>
  <c r="Y74" i="5"/>
  <c r="Z74" i="5"/>
  <c r="AC74" i="5"/>
  <c r="AD74" i="5"/>
  <c r="AG74" i="5"/>
  <c r="AH74" i="5"/>
  <c r="AK74" i="5"/>
  <c r="AL74" i="5"/>
  <c r="AO74" i="5"/>
  <c r="AP74" i="5"/>
  <c r="AS74" i="5"/>
  <c r="AT74" i="5"/>
  <c r="AW74" i="5"/>
  <c r="AX74" i="5"/>
  <c r="BA74" i="5"/>
  <c r="BB74" i="5"/>
  <c r="BE74" i="5"/>
  <c r="BF74" i="5"/>
  <c r="BI74" i="5"/>
  <c r="BJ74" i="5"/>
  <c r="BM74" i="5"/>
  <c r="BN74" i="5"/>
  <c r="BQ74" i="5"/>
  <c r="BR74" i="5"/>
  <c r="BU74" i="5"/>
  <c r="BV74" i="5"/>
  <c r="BY74" i="5"/>
  <c r="BZ74" i="5"/>
  <c r="CC74" i="5"/>
  <c r="CD74" i="5"/>
  <c r="E73" i="5"/>
  <c r="F73" i="5"/>
  <c r="I73" i="5"/>
  <c r="J73" i="5"/>
  <c r="M73" i="5"/>
  <c r="N73" i="5"/>
  <c r="Q73" i="5"/>
  <c r="R73" i="5"/>
  <c r="U73" i="5"/>
  <c r="V73" i="5"/>
  <c r="Y73" i="5"/>
  <c r="Z73" i="5"/>
  <c r="AC73" i="5"/>
  <c r="AD73" i="5"/>
  <c r="AG73" i="5"/>
  <c r="AH73" i="5"/>
  <c r="AK73" i="5"/>
  <c r="AL73" i="5"/>
  <c r="AO73" i="5"/>
  <c r="AP73" i="5"/>
  <c r="AS73" i="5"/>
  <c r="AT73" i="5"/>
  <c r="AW73" i="5"/>
  <c r="AX73" i="5"/>
  <c r="BA73" i="5"/>
  <c r="BB73" i="5"/>
  <c r="BE73" i="5"/>
  <c r="BF73" i="5"/>
  <c r="BI73" i="5"/>
  <c r="BJ73" i="5"/>
  <c r="BM73" i="5"/>
  <c r="BN73" i="5"/>
  <c r="BQ73" i="5"/>
  <c r="BR73" i="5"/>
  <c r="BU73" i="5"/>
  <c r="BV73" i="5"/>
  <c r="BY73" i="5"/>
  <c r="BZ73" i="5"/>
  <c r="CC73" i="5"/>
  <c r="CD73" i="5"/>
  <c r="E72" i="5"/>
  <c r="F72" i="5"/>
  <c r="I72" i="5"/>
  <c r="J72" i="5"/>
  <c r="M72" i="5"/>
  <c r="N72" i="5"/>
  <c r="Q72" i="5"/>
  <c r="R72" i="5"/>
  <c r="U72" i="5"/>
  <c r="V72" i="5"/>
  <c r="Y72" i="5"/>
  <c r="Z72" i="5"/>
  <c r="AC72" i="5"/>
  <c r="AD72" i="5"/>
  <c r="AG72" i="5"/>
  <c r="AH72" i="5"/>
  <c r="AK72" i="5"/>
  <c r="AL72" i="5"/>
  <c r="AO72" i="5"/>
  <c r="AP72" i="5"/>
  <c r="AS72" i="5"/>
  <c r="AT72" i="5"/>
  <c r="AW72" i="5"/>
  <c r="AX72" i="5"/>
  <c r="BA72" i="5"/>
  <c r="BB72" i="5"/>
  <c r="BE72" i="5"/>
  <c r="BF72" i="5"/>
  <c r="BI72" i="5"/>
  <c r="BJ72" i="5"/>
  <c r="BM72" i="5"/>
  <c r="BN72" i="5"/>
  <c r="BQ72" i="5"/>
  <c r="BR72" i="5"/>
  <c r="BU72" i="5"/>
  <c r="BV72" i="5"/>
  <c r="BY72" i="5"/>
  <c r="BZ72" i="5"/>
  <c r="CC72" i="5"/>
  <c r="CD72" i="5"/>
  <c r="E70" i="5"/>
  <c r="F70" i="5"/>
  <c r="I70" i="5"/>
  <c r="J70" i="5"/>
  <c r="M70" i="5"/>
  <c r="N70" i="5"/>
  <c r="Q70" i="5"/>
  <c r="R70" i="5"/>
  <c r="U70" i="5"/>
  <c r="V70" i="5"/>
  <c r="Y70" i="5"/>
  <c r="Z70" i="5"/>
  <c r="AC70" i="5"/>
  <c r="AD70" i="5"/>
  <c r="AG70" i="5"/>
  <c r="AH70" i="5"/>
  <c r="AK70" i="5"/>
  <c r="AL70" i="5"/>
  <c r="AO70" i="5"/>
  <c r="AP70" i="5"/>
  <c r="AS70" i="5"/>
  <c r="AT70" i="5"/>
  <c r="AW70" i="5"/>
  <c r="AX70" i="5"/>
  <c r="BA70" i="5"/>
  <c r="BB70" i="5"/>
  <c r="BE70" i="5"/>
  <c r="BF70" i="5"/>
  <c r="BI70" i="5"/>
  <c r="BJ70" i="5"/>
  <c r="BM70" i="5"/>
  <c r="BN70" i="5"/>
  <c r="BQ70" i="5"/>
  <c r="BR70" i="5"/>
  <c r="BU70" i="5"/>
  <c r="BV70" i="5"/>
  <c r="BY70" i="5"/>
  <c r="BZ70" i="5"/>
  <c r="CC70" i="5"/>
  <c r="CD70" i="5"/>
  <c r="E71" i="5"/>
  <c r="F71" i="5"/>
  <c r="I71" i="5"/>
  <c r="J71" i="5"/>
  <c r="M71" i="5"/>
  <c r="N71" i="5"/>
  <c r="Q71" i="5"/>
  <c r="R71" i="5"/>
  <c r="U71" i="5"/>
  <c r="V71" i="5"/>
  <c r="Y71" i="5"/>
  <c r="Z71" i="5"/>
  <c r="AC71" i="5"/>
  <c r="AD71" i="5"/>
  <c r="AG71" i="5"/>
  <c r="AH71" i="5"/>
  <c r="AK71" i="5"/>
  <c r="AL71" i="5"/>
  <c r="AO71" i="5"/>
  <c r="AP71" i="5"/>
  <c r="AS71" i="5"/>
  <c r="AT71" i="5"/>
  <c r="AW71" i="5"/>
  <c r="AX71" i="5"/>
  <c r="BA71" i="5"/>
  <c r="BB71" i="5"/>
  <c r="BE71" i="5"/>
  <c r="BF71" i="5"/>
  <c r="BI71" i="5"/>
  <c r="BJ71" i="5"/>
  <c r="BM71" i="5"/>
  <c r="BN71" i="5"/>
  <c r="BQ71" i="5"/>
  <c r="BR71" i="5"/>
  <c r="BU71" i="5"/>
  <c r="BV71" i="5"/>
  <c r="BY71" i="5"/>
  <c r="BZ71" i="5"/>
  <c r="CC71" i="5"/>
  <c r="CD71" i="5"/>
  <c r="E69" i="5"/>
  <c r="F69" i="5"/>
  <c r="I69" i="5"/>
  <c r="J69" i="5"/>
  <c r="M69" i="5"/>
  <c r="N69" i="5"/>
  <c r="Q69" i="5"/>
  <c r="R69" i="5"/>
  <c r="U69" i="5"/>
  <c r="V69" i="5"/>
  <c r="Y69" i="5"/>
  <c r="Z69" i="5"/>
  <c r="AC69" i="5"/>
  <c r="AD69" i="5"/>
  <c r="AG69" i="5"/>
  <c r="AH69" i="5"/>
  <c r="AK69" i="5"/>
  <c r="AL69" i="5"/>
  <c r="AO69" i="5"/>
  <c r="AP69" i="5"/>
  <c r="AS69" i="5"/>
  <c r="AT69" i="5"/>
  <c r="AW69" i="5"/>
  <c r="AX69" i="5"/>
  <c r="BA69" i="5"/>
  <c r="BB69" i="5"/>
  <c r="BE69" i="5"/>
  <c r="BF69" i="5"/>
  <c r="BI69" i="5"/>
  <c r="BJ69" i="5"/>
  <c r="BM69" i="5"/>
  <c r="BN69" i="5"/>
  <c r="BQ69" i="5"/>
  <c r="BR69" i="5"/>
  <c r="BU69" i="5"/>
  <c r="BV69" i="5"/>
  <c r="BY69" i="5"/>
  <c r="BZ69" i="5"/>
  <c r="CC69" i="5"/>
  <c r="CD69" i="5"/>
  <c r="Z68" i="5"/>
  <c r="AC68" i="5"/>
  <c r="AD68" i="5"/>
  <c r="AG68" i="5"/>
  <c r="AH68" i="5"/>
  <c r="AK68" i="5"/>
  <c r="AL68" i="5"/>
  <c r="AO68" i="5"/>
  <c r="AP68" i="5"/>
  <c r="AS68" i="5"/>
  <c r="AT68" i="5"/>
  <c r="AW68" i="5"/>
  <c r="AX68" i="5"/>
  <c r="BA68" i="5"/>
  <c r="BB68" i="5"/>
  <c r="BE68" i="5"/>
  <c r="BF68" i="5"/>
  <c r="BI68" i="5"/>
  <c r="BJ68" i="5"/>
  <c r="BM68" i="5"/>
  <c r="BN68" i="5"/>
  <c r="BQ68" i="5"/>
  <c r="BR68" i="5"/>
  <c r="BU68" i="5"/>
  <c r="BV68" i="5"/>
  <c r="BY68" i="5"/>
  <c r="BZ68" i="5"/>
  <c r="CC68" i="5"/>
  <c r="CD68" i="5"/>
  <c r="E59" i="5"/>
  <c r="F59" i="5"/>
  <c r="I59" i="5"/>
  <c r="J59" i="5"/>
  <c r="M59" i="5"/>
  <c r="N59" i="5"/>
  <c r="Q59" i="5"/>
  <c r="R59" i="5"/>
  <c r="U59" i="5"/>
  <c r="V59" i="5"/>
  <c r="Y59" i="5"/>
  <c r="Z59" i="5"/>
  <c r="AC59" i="5"/>
  <c r="AD59" i="5"/>
  <c r="AG59" i="5"/>
  <c r="AH59" i="5"/>
  <c r="AK59" i="5"/>
  <c r="AL59" i="5"/>
  <c r="AO59" i="5"/>
  <c r="AP59" i="5"/>
  <c r="AS59" i="5"/>
  <c r="AT59" i="5"/>
  <c r="AW59" i="5"/>
  <c r="AX59" i="5"/>
  <c r="BA59" i="5"/>
  <c r="BB59" i="5"/>
  <c r="BE59" i="5"/>
  <c r="BF59" i="5"/>
  <c r="BI59" i="5"/>
  <c r="BJ59" i="5"/>
  <c r="BM59" i="5"/>
  <c r="BN59" i="5"/>
  <c r="BQ59" i="5"/>
  <c r="BR59" i="5"/>
  <c r="BU59" i="5"/>
  <c r="BV59" i="5"/>
  <c r="BY59" i="5"/>
  <c r="BZ59" i="5"/>
  <c r="CC59" i="5"/>
  <c r="CD59" i="5"/>
  <c r="E55" i="5"/>
  <c r="F55" i="5"/>
  <c r="I55" i="5"/>
  <c r="J55" i="5"/>
  <c r="M55" i="5"/>
  <c r="N55" i="5"/>
  <c r="Q55" i="5"/>
  <c r="R55" i="5"/>
  <c r="U55" i="5"/>
  <c r="V55" i="5"/>
  <c r="Y55" i="5"/>
  <c r="Z55" i="5"/>
  <c r="AC55" i="5"/>
  <c r="AD55" i="5"/>
  <c r="AG55" i="5"/>
  <c r="AH55" i="5"/>
  <c r="AK55" i="5"/>
  <c r="AL55" i="5"/>
  <c r="AO55" i="5"/>
  <c r="AP55" i="5"/>
  <c r="AS55" i="5"/>
  <c r="AT55" i="5"/>
  <c r="AW55" i="5"/>
  <c r="AX55" i="5"/>
  <c r="BA55" i="5"/>
  <c r="BB55" i="5"/>
  <c r="BE55" i="5"/>
  <c r="BF55" i="5"/>
  <c r="BI55" i="5"/>
  <c r="BJ55" i="5"/>
  <c r="BM55" i="5"/>
  <c r="BN55" i="5"/>
  <c r="BQ55" i="5"/>
  <c r="BR55" i="5"/>
  <c r="BU55" i="5"/>
  <c r="BV55" i="5"/>
  <c r="BY55" i="5"/>
  <c r="BZ55" i="5"/>
  <c r="CC55" i="5"/>
  <c r="CD55" i="5"/>
  <c r="E54" i="5"/>
  <c r="F54" i="5"/>
  <c r="I54" i="5"/>
  <c r="J54" i="5"/>
  <c r="M54" i="5"/>
  <c r="N54" i="5"/>
  <c r="Q54" i="5"/>
  <c r="R54" i="5"/>
  <c r="U54" i="5"/>
  <c r="V54" i="5"/>
  <c r="Y54" i="5"/>
  <c r="Z54" i="5"/>
  <c r="AC54" i="5"/>
  <c r="AD54" i="5"/>
  <c r="AG54" i="5"/>
  <c r="AH54" i="5"/>
  <c r="AK54" i="5"/>
  <c r="AL54" i="5"/>
  <c r="AO54" i="5"/>
  <c r="AP54" i="5"/>
  <c r="AS54" i="5"/>
  <c r="AT54" i="5"/>
  <c r="AW54" i="5"/>
  <c r="AX54" i="5"/>
  <c r="BA54" i="5"/>
  <c r="BB54" i="5"/>
  <c r="BE54" i="5"/>
  <c r="BF54" i="5"/>
  <c r="BI54" i="5"/>
  <c r="BJ54" i="5"/>
  <c r="BM54" i="5"/>
  <c r="BN54" i="5"/>
  <c r="BQ54" i="5"/>
  <c r="BR54" i="5"/>
  <c r="BU54" i="5"/>
  <c r="BV54" i="5"/>
  <c r="BY54" i="5"/>
  <c r="BZ54" i="5"/>
  <c r="CC54" i="5"/>
  <c r="CD54" i="5"/>
  <c r="E23" i="5"/>
  <c r="F23" i="5"/>
  <c r="I23" i="5"/>
  <c r="J23" i="5"/>
  <c r="M23" i="5"/>
  <c r="N23" i="5"/>
  <c r="Q23" i="5"/>
  <c r="R23" i="5"/>
  <c r="U23" i="5"/>
  <c r="V23" i="5"/>
  <c r="Y23" i="5"/>
  <c r="Z23" i="5"/>
  <c r="AC23" i="5"/>
  <c r="AD23" i="5"/>
  <c r="AG23" i="5"/>
  <c r="AH23" i="5"/>
  <c r="AK23" i="5"/>
  <c r="AL23" i="5"/>
  <c r="AO23" i="5"/>
  <c r="AP23" i="5"/>
  <c r="AS23" i="5"/>
  <c r="AT23" i="5"/>
  <c r="AW23" i="5"/>
  <c r="AX23" i="5"/>
  <c r="BA23" i="5"/>
  <c r="BB23" i="5"/>
  <c r="BE23" i="5"/>
  <c r="BF23" i="5"/>
  <c r="BI23" i="5"/>
  <c r="BJ23" i="5"/>
  <c r="BM23" i="5"/>
  <c r="BN23" i="5"/>
  <c r="BQ23" i="5"/>
  <c r="BR23" i="5"/>
  <c r="BU23" i="5"/>
  <c r="BV23" i="5"/>
  <c r="BY23" i="5"/>
  <c r="BZ23" i="5"/>
  <c r="CC23" i="5"/>
  <c r="CD23" i="5"/>
  <c r="E22" i="5"/>
  <c r="F22" i="5"/>
  <c r="I22" i="5"/>
  <c r="J22" i="5"/>
  <c r="M22" i="5"/>
  <c r="N22" i="5"/>
  <c r="Q22" i="5"/>
  <c r="R22" i="5"/>
  <c r="U22" i="5"/>
  <c r="V22" i="5"/>
  <c r="Y22" i="5"/>
  <c r="Z22" i="5"/>
  <c r="AC22" i="5"/>
  <c r="AD22" i="5"/>
  <c r="AG22" i="5"/>
  <c r="AH22" i="5"/>
  <c r="AK22" i="5"/>
  <c r="AL22" i="5"/>
  <c r="AO22" i="5"/>
  <c r="AP22" i="5"/>
  <c r="AS22" i="5"/>
  <c r="AT22" i="5"/>
  <c r="AW22" i="5"/>
  <c r="AX22" i="5"/>
  <c r="BA22" i="5"/>
  <c r="BB22" i="5"/>
  <c r="BE22" i="5"/>
  <c r="BF22" i="5"/>
  <c r="BI22" i="5"/>
  <c r="BJ22" i="5"/>
  <c r="BM22" i="5"/>
  <c r="BN22" i="5"/>
  <c r="BQ22" i="5"/>
  <c r="BR22" i="5"/>
  <c r="BU22" i="5"/>
  <c r="BV22" i="5"/>
  <c r="BY22" i="5"/>
  <c r="BZ22" i="5"/>
  <c r="CC22" i="5"/>
  <c r="CD22" i="5"/>
  <c r="E17" i="5"/>
  <c r="F17" i="5"/>
  <c r="I17" i="5"/>
  <c r="J17" i="5"/>
  <c r="M17" i="5"/>
  <c r="N17" i="5"/>
  <c r="Q17" i="5"/>
  <c r="R17" i="5"/>
  <c r="U17" i="5"/>
  <c r="V17" i="5"/>
  <c r="Y17" i="5"/>
  <c r="Z17" i="5"/>
  <c r="AC17" i="5"/>
  <c r="AD17" i="5"/>
  <c r="AG17" i="5"/>
  <c r="AH17" i="5"/>
  <c r="AK17" i="5"/>
  <c r="AL17" i="5"/>
  <c r="AO17" i="5"/>
  <c r="AP17" i="5"/>
  <c r="AS17" i="5"/>
  <c r="AT17" i="5"/>
  <c r="AW17" i="5"/>
  <c r="AX17" i="5"/>
  <c r="BA17" i="5"/>
  <c r="BB17" i="5"/>
  <c r="BE17" i="5"/>
  <c r="BF17" i="5"/>
  <c r="BI17" i="5"/>
  <c r="BJ17" i="5"/>
  <c r="BM17" i="5"/>
  <c r="BN17" i="5"/>
  <c r="BQ17" i="5"/>
  <c r="BR17" i="5"/>
  <c r="BU17" i="5"/>
  <c r="BV17" i="5"/>
  <c r="BY17" i="5"/>
  <c r="BZ17" i="5"/>
  <c r="CC17" i="5"/>
  <c r="CD17" i="5"/>
  <c r="E15" i="5"/>
  <c r="F15" i="5"/>
  <c r="I15" i="5"/>
  <c r="J15" i="5"/>
  <c r="M15" i="5"/>
  <c r="N15" i="5"/>
  <c r="Q15" i="5"/>
  <c r="R15" i="5"/>
  <c r="U15" i="5"/>
  <c r="V15" i="5"/>
  <c r="Y15" i="5"/>
  <c r="Z15" i="5"/>
  <c r="AC15" i="5"/>
  <c r="AD15" i="5"/>
  <c r="AG15" i="5"/>
  <c r="AH15" i="5"/>
  <c r="AK15" i="5"/>
  <c r="AL15" i="5"/>
  <c r="AO15" i="5"/>
  <c r="AP15" i="5"/>
  <c r="AS15" i="5"/>
  <c r="AT15" i="5"/>
  <c r="AW15" i="5"/>
  <c r="AX15" i="5"/>
  <c r="BA15" i="5"/>
  <c r="BB15" i="5"/>
  <c r="BE15" i="5"/>
  <c r="BF15" i="5"/>
  <c r="BI15" i="5"/>
  <c r="BJ15" i="5"/>
  <c r="BM15" i="5"/>
  <c r="BN15" i="5"/>
  <c r="BQ15" i="5"/>
  <c r="BR15" i="5"/>
  <c r="BU15" i="5"/>
  <c r="BV15" i="5"/>
  <c r="BY15" i="5"/>
  <c r="BZ15" i="5"/>
  <c r="CC15" i="5"/>
  <c r="CD15" i="5"/>
  <c r="E14" i="5"/>
  <c r="F14" i="5"/>
  <c r="I14" i="5"/>
  <c r="J14" i="5"/>
  <c r="M14" i="5"/>
  <c r="N14" i="5"/>
  <c r="Q14" i="5"/>
  <c r="R14" i="5"/>
  <c r="U14" i="5"/>
  <c r="V14" i="5"/>
  <c r="Y14" i="5"/>
  <c r="Z14" i="5"/>
  <c r="AC14" i="5"/>
  <c r="AD14" i="5"/>
  <c r="AG14" i="5"/>
  <c r="AH14" i="5"/>
  <c r="AK14" i="5"/>
  <c r="AL14" i="5"/>
  <c r="AO14" i="5"/>
  <c r="AP14" i="5"/>
  <c r="AS14" i="5"/>
  <c r="AT14" i="5"/>
  <c r="AW14" i="5"/>
  <c r="AX14" i="5"/>
  <c r="BA14" i="5"/>
  <c r="BB14" i="5"/>
  <c r="BE14" i="5"/>
  <c r="BF14" i="5"/>
  <c r="BI14" i="5"/>
  <c r="BJ14" i="5"/>
  <c r="BM14" i="5"/>
  <c r="BN14" i="5"/>
  <c r="BQ14" i="5"/>
  <c r="BR14" i="5"/>
  <c r="BU14" i="5"/>
  <c r="BV14" i="5"/>
  <c r="BY14" i="5"/>
  <c r="BZ14" i="5"/>
  <c r="CC14" i="5"/>
  <c r="CD14" i="5"/>
  <c r="E10" i="5"/>
  <c r="F10" i="5"/>
  <c r="I10" i="5"/>
  <c r="J10" i="5"/>
  <c r="M10" i="5"/>
  <c r="N10" i="5"/>
  <c r="Q10" i="5"/>
  <c r="R10" i="5"/>
  <c r="U10" i="5"/>
  <c r="V10" i="5"/>
  <c r="Y10" i="5"/>
  <c r="Z10" i="5"/>
  <c r="AC10" i="5"/>
  <c r="AD10" i="5"/>
  <c r="AG10" i="5"/>
  <c r="AH10" i="5"/>
  <c r="AK10" i="5"/>
  <c r="AL10" i="5"/>
  <c r="AO10" i="5"/>
  <c r="AP10" i="5"/>
  <c r="AS10" i="5"/>
  <c r="AT10" i="5"/>
  <c r="AW10" i="5"/>
  <c r="AX10" i="5"/>
  <c r="BA10" i="5"/>
  <c r="BB10" i="5"/>
  <c r="BE10" i="5"/>
  <c r="BF10" i="5"/>
  <c r="BI10" i="5"/>
  <c r="BJ10" i="5"/>
  <c r="BM10" i="5"/>
  <c r="BN10" i="5"/>
  <c r="BQ10" i="5"/>
  <c r="BR10" i="5"/>
  <c r="BU10" i="5"/>
  <c r="BV10" i="5"/>
  <c r="BY10" i="5"/>
  <c r="BZ10" i="5"/>
  <c r="CC10" i="5"/>
  <c r="CD10" i="5"/>
  <c r="CG109" i="5"/>
  <c r="CH109" i="5"/>
  <c r="CK109" i="5"/>
  <c r="CL109" i="5"/>
  <c r="CO109" i="5"/>
  <c r="CP109" i="5"/>
  <c r="CS109" i="5"/>
  <c r="CT109" i="5"/>
  <c r="CW109" i="5"/>
  <c r="CX109" i="5"/>
  <c r="DA109" i="5"/>
  <c r="DB109" i="5"/>
  <c r="DE109" i="5"/>
  <c r="DF109" i="5"/>
  <c r="DI109" i="5"/>
  <c r="DJ109" i="5"/>
  <c r="DM109" i="5"/>
  <c r="DN109" i="5"/>
  <c r="DQ109" i="5"/>
  <c r="DR109" i="5"/>
  <c r="DU109" i="5"/>
  <c r="CG108" i="5"/>
  <c r="CH108" i="5"/>
  <c r="CK108" i="5"/>
  <c r="CL108" i="5"/>
  <c r="CO108" i="5"/>
  <c r="CP108" i="5"/>
  <c r="CS108" i="5"/>
  <c r="CT108" i="5"/>
  <c r="CW108" i="5"/>
  <c r="CX108" i="5"/>
  <c r="DA108" i="5"/>
  <c r="DB108" i="5"/>
  <c r="DE108" i="5"/>
  <c r="DF108" i="5"/>
  <c r="DI108" i="5"/>
  <c r="DJ108" i="5"/>
  <c r="DM108" i="5"/>
  <c r="DN108" i="5"/>
  <c r="DQ108" i="5"/>
  <c r="DR108" i="5"/>
  <c r="DU108" i="5"/>
  <c r="CG106" i="5"/>
  <c r="CH106" i="5"/>
  <c r="CK106" i="5"/>
  <c r="CL106" i="5"/>
  <c r="CO106" i="5"/>
  <c r="CP106" i="5"/>
  <c r="CS106" i="5"/>
  <c r="CT106" i="5"/>
  <c r="CW106" i="5"/>
  <c r="CX106" i="5"/>
  <c r="DA106" i="5"/>
  <c r="DB106" i="5"/>
  <c r="DE106" i="5"/>
  <c r="DF106" i="5"/>
  <c r="DI106" i="5"/>
  <c r="DJ106" i="5"/>
  <c r="DM106" i="5"/>
  <c r="DN106" i="5"/>
  <c r="DQ106" i="5"/>
  <c r="DR106" i="5"/>
  <c r="DU106" i="5"/>
  <c r="CG105" i="5"/>
  <c r="CH105" i="5"/>
  <c r="CK105" i="5"/>
  <c r="CL105" i="5"/>
  <c r="CO105" i="5"/>
  <c r="CP105" i="5"/>
  <c r="CS105" i="5"/>
  <c r="CT105" i="5"/>
  <c r="CW105" i="5"/>
  <c r="CX105" i="5"/>
  <c r="DA105" i="5"/>
  <c r="DB105" i="5"/>
  <c r="DE105" i="5"/>
  <c r="DF105" i="5"/>
  <c r="DI105" i="5"/>
  <c r="DJ105" i="5"/>
  <c r="DM105" i="5"/>
  <c r="DN105" i="5"/>
  <c r="DQ105" i="5"/>
  <c r="DR105" i="5"/>
  <c r="DU105" i="5"/>
  <c r="E104" i="5"/>
  <c r="F104" i="5"/>
  <c r="I104" i="5"/>
  <c r="J104" i="5"/>
  <c r="M104" i="5"/>
  <c r="N104" i="5"/>
  <c r="Q104" i="5"/>
  <c r="R104" i="5"/>
  <c r="U104" i="5"/>
  <c r="V104" i="5"/>
  <c r="Y104" i="5"/>
  <c r="Z104" i="5"/>
  <c r="AC104" i="5"/>
  <c r="AD104" i="5"/>
  <c r="AG104" i="5"/>
  <c r="AH104" i="5"/>
  <c r="AK104" i="5"/>
  <c r="AL104" i="5"/>
  <c r="AO104" i="5"/>
  <c r="AP104" i="5"/>
  <c r="AS104" i="5"/>
  <c r="AT104" i="5"/>
  <c r="AW104" i="5"/>
  <c r="AX104" i="5"/>
  <c r="BA104" i="5"/>
  <c r="BB104" i="5"/>
  <c r="BE104" i="5"/>
  <c r="BF104" i="5"/>
  <c r="BI104" i="5"/>
  <c r="BJ104" i="5"/>
  <c r="BM104" i="5"/>
  <c r="BN104" i="5"/>
  <c r="BQ104" i="5"/>
  <c r="BR104" i="5"/>
  <c r="BU104" i="5"/>
  <c r="BV104" i="5"/>
  <c r="BY104" i="5"/>
  <c r="BZ104" i="5"/>
  <c r="CC104" i="5"/>
  <c r="CD104" i="5"/>
  <c r="CG104" i="5"/>
  <c r="CH104" i="5"/>
  <c r="CK104" i="5"/>
  <c r="CL104" i="5"/>
  <c r="CO104" i="5"/>
  <c r="CP104" i="5"/>
  <c r="CS104" i="5"/>
  <c r="CT104" i="5"/>
  <c r="CW104" i="5"/>
  <c r="CX104" i="5"/>
  <c r="DA104" i="5"/>
  <c r="DB104" i="5"/>
  <c r="DE104" i="5"/>
  <c r="DF104" i="5"/>
  <c r="DI104" i="5"/>
  <c r="DJ104" i="5"/>
  <c r="DM104" i="5"/>
  <c r="DN104" i="5"/>
  <c r="DQ104" i="5"/>
  <c r="DR104" i="5"/>
  <c r="DU104" i="5"/>
  <c r="CG85" i="5"/>
  <c r="CH85" i="5"/>
  <c r="CK85" i="5"/>
  <c r="CL85" i="5"/>
  <c r="CO85" i="5"/>
  <c r="CP85" i="5"/>
  <c r="CS85" i="5"/>
  <c r="CT85" i="5"/>
  <c r="CW85" i="5"/>
  <c r="CX85" i="5"/>
  <c r="DA85" i="5"/>
  <c r="DB85" i="5"/>
  <c r="DE85" i="5"/>
  <c r="DF85" i="5"/>
  <c r="DI85" i="5"/>
  <c r="DJ85" i="5"/>
  <c r="DM85" i="5"/>
  <c r="DN85" i="5"/>
  <c r="DQ85" i="5"/>
  <c r="DR85" i="5"/>
  <c r="DU85" i="5"/>
  <c r="CG84" i="5"/>
  <c r="CH84" i="5"/>
  <c r="CK84" i="5"/>
  <c r="CL84" i="5"/>
  <c r="CO84" i="5"/>
  <c r="CP84" i="5"/>
  <c r="CS84" i="5"/>
  <c r="CT84" i="5"/>
  <c r="CW84" i="5"/>
  <c r="CX84" i="5"/>
  <c r="DA84" i="5"/>
  <c r="DB84" i="5"/>
  <c r="DE84" i="5"/>
  <c r="DF84" i="5"/>
  <c r="DI84" i="5"/>
  <c r="DJ84" i="5"/>
  <c r="DM84" i="5"/>
  <c r="DN84" i="5"/>
  <c r="DQ84" i="5"/>
  <c r="DR84" i="5"/>
  <c r="DU84" i="5"/>
  <c r="DU83" i="5"/>
  <c r="CG83" i="5"/>
  <c r="CH83" i="5"/>
  <c r="CK83" i="5"/>
  <c r="CL83" i="5"/>
  <c r="CO83" i="5"/>
  <c r="CP83" i="5"/>
  <c r="CS83" i="5"/>
  <c r="CG82" i="5"/>
  <c r="CH82" i="5"/>
  <c r="CK82" i="5"/>
  <c r="CL82" i="5"/>
  <c r="CO82" i="5"/>
  <c r="CP82" i="5"/>
  <c r="CS82" i="5"/>
  <c r="CT82" i="5"/>
  <c r="CW82" i="5"/>
  <c r="CX82" i="5"/>
  <c r="DA82" i="5"/>
  <c r="DB82" i="5"/>
  <c r="DE82" i="5"/>
  <c r="DF82" i="5"/>
  <c r="DI82" i="5"/>
  <c r="DJ82" i="5"/>
  <c r="DM82" i="5"/>
  <c r="DN82" i="5"/>
  <c r="DQ82" i="5"/>
  <c r="DR82" i="5"/>
  <c r="DU82" i="5"/>
  <c r="CG81" i="5"/>
  <c r="CH81" i="5"/>
  <c r="CK81" i="5"/>
  <c r="CL81" i="5"/>
  <c r="CO81" i="5"/>
  <c r="CP81" i="5"/>
  <c r="CS81" i="5"/>
  <c r="CT81" i="5"/>
  <c r="CW81" i="5"/>
  <c r="CX81" i="5"/>
  <c r="DA81" i="5"/>
  <c r="DB81" i="5"/>
  <c r="DE81" i="5"/>
  <c r="DF81" i="5"/>
  <c r="DI81" i="5"/>
  <c r="DJ81" i="5"/>
  <c r="DM81" i="5"/>
  <c r="DN81" i="5"/>
  <c r="DQ81" i="5"/>
  <c r="DR81" i="5"/>
  <c r="DU81" i="5"/>
  <c r="CG77" i="5"/>
  <c r="CH77" i="5"/>
  <c r="CK77" i="5"/>
  <c r="CL77" i="5"/>
  <c r="CO77" i="5"/>
  <c r="CP77" i="5"/>
  <c r="CS77" i="5"/>
  <c r="CT77" i="5"/>
  <c r="CW77" i="5"/>
  <c r="CX77" i="5"/>
  <c r="DA77" i="5"/>
  <c r="DB77" i="5"/>
  <c r="DE77" i="5"/>
  <c r="DF77" i="5"/>
  <c r="DI77" i="5"/>
  <c r="DJ77" i="5"/>
  <c r="DM77" i="5"/>
  <c r="DN77" i="5"/>
  <c r="DQ77" i="5"/>
  <c r="DR77" i="5"/>
  <c r="DU77" i="5"/>
  <c r="CG76" i="5"/>
  <c r="CH76" i="5"/>
  <c r="CK76" i="5"/>
  <c r="CL76" i="5"/>
  <c r="CO76" i="5"/>
  <c r="CP76" i="5"/>
  <c r="CS76" i="5"/>
  <c r="CT76" i="5"/>
  <c r="CW76" i="5"/>
  <c r="CX76" i="5"/>
  <c r="DA76" i="5"/>
  <c r="DB76" i="5"/>
  <c r="DE76" i="5"/>
  <c r="DF76" i="5"/>
  <c r="DI76" i="5"/>
  <c r="DJ76" i="5"/>
  <c r="DM76" i="5"/>
  <c r="DN76" i="5"/>
  <c r="DQ76" i="5"/>
  <c r="DR76" i="5"/>
  <c r="DU76" i="5"/>
  <c r="CG75" i="5"/>
  <c r="CH75" i="5"/>
  <c r="CK75" i="5"/>
  <c r="CL75" i="5"/>
  <c r="CO75" i="5"/>
  <c r="CP75" i="5"/>
  <c r="CS75" i="5"/>
  <c r="CT75" i="5"/>
  <c r="CW75" i="5"/>
  <c r="CX75" i="5"/>
  <c r="DA75" i="5"/>
  <c r="DB75" i="5"/>
  <c r="DE75" i="5"/>
  <c r="DF75" i="5"/>
  <c r="DI75" i="5"/>
  <c r="DJ75" i="5"/>
  <c r="DM75" i="5"/>
  <c r="DN75" i="5"/>
  <c r="DQ75" i="5"/>
  <c r="DR75" i="5"/>
  <c r="DU75" i="5"/>
  <c r="CG74" i="5"/>
  <c r="CH74" i="5"/>
  <c r="CK74" i="5"/>
  <c r="CL74" i="5"/>
  <c r="CO74" i="5"/>
  <c r="CP74" i="5"/>
  <c r="CS74" i="5"/>
  <c r="CT74" i="5"/>
  <c r="CW74" i="5"/>
  <c r="CX74" i="5"/>
  <c r="DA74" i="5"/>
  <c r="DB74" i="5"/>
  <c r="DE74" i="5"/>
  <c r="DF74" i="5"/>
  <c r="DI74" i="5"/>
  <c r="DJ74" i="5"/>
  <c r="DM74" i="5"/>
  <c r="DN74" i="5"/>
  <c r="DQ74" i="5"/>
  <c r="DR74" i="5"/>
  <c r="DU74" i="5"/>
  <c r="CG73" i="5"/>
  <c r="CH73" i="5"/>
  <c r="CK73" i="5"/>
  <c r="CL73" i="5"/>
  <c r="CO73" i="5"/>
  <c r="CP73" i="5"/>
  <c r="CS73" i="5"/>
  <c r="CT73" i="5"/>
  <c r="CW73" i="5"/>
  <c r="CX73" i="5"/>
  <c r="DA73" i="5"/>
  <c r="DB73" i="5"/>
  <c r="DE73" i="5"/>
  <c r="DF73" i="5"/>
  <c r="DI73" i="5"/>
  <c r="DJ73" i="5"/>
  <c r="DM73" i="5"/>
  <c r="DN73" i="5"/>
  <c r="DQ73" i="5"/>
  <c r="DR73" i="5"/>
  <c r="DU73" i="5"/>
  <c r="CG72" i="5"/>
  <c r="CH72" i="5"/>
  <c r="CK72" i="5"/>
  <c r="CL72" i="5"/>
  <c r="CO72" i="5"/>
  <c r="CP72" i="5"/>
  <c r="CS72" i="5"/>
  <c r="CT72" i="5"/>
  <c r="CW72" i="5"/>
  <c r="CX72" i="5"/>
  <c r="DA72" i="5"/>
  <c r="DB72" i="5"/>
  <c r="DE72" i="5"/>
  <c r="DF72" i="5"/>
  <c r="DI72" i="5"/>
  <c r="DJ72" i="5"/>
  <c r="DM72" i="5"/>
  <c r="DN72" i="5"/>
  <c r="DQ72" i="5"/>
  <c r="DR72" i="5"/>
  <c r="DU72" i="5"/>
  <c r="CG71" i="5"/>
  <c r="CH71" i="5"/>
  <c r="CK71" i="5"/>
  <c r="CL71" i="5"/>
  <c r="CO71" i="5"/>
  <c r="CP71" i="5"/>
  <c r="CS71" i="5"/>
  <c r="CT71" i="5"/>
  <c r="CW71" i="5"/>
  <c r="CX71" i="5"/>
  <c r="DA71" i="5"/>
  <c r="DB71" i="5"/>
  <c r="DE71" i="5"/>
  <c r="DF71" i="5"/>
  <c r="DI71" i="5"/>
  <c r="DJ71" i="5"/>
  <c r="DM71" i="5"/>
  <c r="DN71" i="5"/>
  <c r="DQ71" i="5"/>
  <c r="DR71" i="5"/>
  <c r="DU71" i="5"/>
  <c r="CG70" i="5"/>
  <c r="CH70" i="5"/>
  <c r="CK70" i="5"/>
  <c r="CL70" i="5"/>
  <c r="CO70" i="5"/>
  <c r="CP70" i="5"/>
  <c r="CS70" i="5"/>
  <c r="CT70" i="5"/>
  <c r="CW70" i="5"/>
  <c r="CX70" i="5"/>
  <c r="DA70" i="5"/>
  <c r="DB70" i="5"/>
  <c r="DE70" i="5"/>
  <c r="DF70" i="5"/>
  <c r="DI70" i="5"/>
  <c r="DJ70" i="5"/>
  <c r="DM70" i="5"/>
  <c r="DN70" i="5"/>
  <c r="DQ70" i="5"/>
  <c r="DR70" i="5"/>
  <c r="DU70" i="5"/>
  <c r="CG69" i="5"/>
  <c r="CH69" i="5"/>
  <c r="CK69" i="5"/>
  <c r="CL69" i="5"/>
  <c r="CO69" i="5"/>
  <c r="CP69" i="5"/>
  <c r="CS69" i="5"/>
  <c r="CT69" i="5"/>
  <c r="CW69" i="5"/>
  <c r="CX69" i="5"/>
  <c r="DA69" i="5"/>
  <c r="DB69" i="5"/>
  <c r="DE69" i="5"/>
  <c r="DF69" i="5"/>
  <c r="DI69" i="5"/>
  <c r="DJ69" i="5"/>
  <c r="DM69" i="5"/>
  <c r="DN69" i="5"/>
  <c r="DQ69" i="5"/>
  <c r="DR69" i="5"/>
  <c r="DU69" i="5"/>
  <c r="CG68" i="5"/>
  <c r="CH68" i="5"/>
  <c r="CK68" i="5"/>
  <c r="CL68" i="5"/>
  <c r="CO68" i="5"/>
  <c r="CP68" i="5"/>
  <c r="CS68" i="5"/>
  <c r="CT68" i="5"/>
  <c r="CW68" i="5"/>
  <c r="CX68" i="5"/>
  <c r="DA68" i="5"/>
  <c r="DB68" i="5"/>
  <c r="DE68" i="5"/>
  <c r="DF68" i="5"/>
  <c r="DI68" i="5"/>
  <c r="DJ68" i="5"/>
  <c r="DM68" i="5"/>
  <c r="DN68" i="5"/>
  <c r="DQ68" i="5"/>
  <c r="DR68" i="5"/>
  <c r="DU68" i="5"/>
  <c r="CG59" i="5"/>
  <c r="CH59" i="5"/>
  <c r="CK59" i="5"/>
  <c r="CL59" i="5"/>
  <c r="CO59" i="5"/>
  <c r="CP59" i="5"/>
  <c r="CS59" i="5"/>
  <c r="CT59" i="5"/>
  <c r="CW59" i="5"/>
  <c r="CX59" i="5"/>
  <c r="DA59" i="5"/>
  <c r="DB59" i="5"/>
  <c r="DE59" i="5"/>
  <c r="DF59" i="5"/>
  <c r="DI59" i="5"/>
  <c r="DJ59" i="5"/>
  <c r="DM59" i="5"/>
  <c r="DN59" i="5"/>
  <c r="DQ59" i="5"/>
  <c r="DR59" i="5"/>
  <c r="DU59" i="5"/>
  <c r="CG55" i="5"/>
  <c r="CH55" i="5"/>
  <c r="CK55" i="5"/>
  <c r="CL55" i="5"/>
  <c r="CO55" i="5"/>
  <c r="CP55" i="5"/>
  <c r="CS55" i="5"/>
  <c r="CT55" i="5"/>
  <c r="CW55" i="5"/>
  <c r="CX55" i="5"/>
  <c r="DA55" i="5"/>
  <c r="DB55" i="5"/>
  <c r="DE55" i="5"/>
  <c r="DF55" i="5"/>
  <c r="DI55" i="5"/>
  <c r="DJ55" i="5"/>
  <c r="DM55" i="5"/>
  <c r="DN55" i="5"/>
  <c r="DQ55" i="5"/>
  <c r="DR55" i="5"/>
  <c r="DU55" i="5"/>
  <c r="CG54" i="5"/>
  <c r="CH54" i="5"/>
  <c r="CK54" i="5"/>
  <c r="CL54" i="5"/>
  <c r="CO54" i="5"/>
  <c r="CP54" i="5"/>
  <c r="CS54" i="5"/>
  <c r="CT54" i="5"/>
  <c r="CW54" i="5"/>
  <c r="CX54" i="5"/>
  <c r="DA54" i="5"/>
  <c r="DB54" i="5"/>
  <c r="DE54" i="5"/>
  <c r="DF54" i="5"/>
  <c r="DI54" i="5"/>
  <c r="DJ54" i="5"/>
  <c r="DM54" i="5"/>
  <c r="DN54" i="5"/>
  <c r="DQ54" i="5"/>
  <c r="DR54" i="5"/>
  <c r="DU54" i="5"/>
  <c r="CG23" i="5"/>
  <c r="CH23" i="5"/>
  <c r="CK23" i="5"/>
  <c r="CL23" i="5"/>
  <c r="CO23" i="5"/>
  <c r="CP23" i="5"/>
  <c r="CS23" i="5"/>
  <c r="CT23" i="5"/>
  <c r="CW23" i="5"/>
  <c r="CX23" i="5"/>
  <c r="DA23" i="5"/>
  <c r="DB23" i="5"/>
  <c r="DE23" i="5"/>
  <c r="DF23" i="5"/>
  <c r="DI23" i="5"/>
  <c r="DJ23" i="5"/>
  <c r="DM23" i="5"/>
  <c r="DN23" i="5"/>
  <c r="DQ23" i="5"/>
  <c r="DR23" i="5"/>
  <c r="DU23" i="5"/>
  <c r="CG22" i="5"/>
  <c r="CH22" i="5"/>
  <c r="CK22" i="5"/>
  <c r="CL22" i="5"/>
  <c r="CO22" i="5"/>
  <c r="CP22" i="5"/>
  <c r="CS22" i="5"/>
  <c r="CT22" i="5"/>
  <c r="CW22" i="5"/>
  <c r="CX22" i="5"/>
  <c r="DA22" i="5"/>
  <c r="DB22" i="5"/>
  <c r="DE22" i="5"/>
  <c r="DF22" i="5"/>
  <c r="DI22" i="5"/>
  <c r="DJ22" i="5"/>
  <c r="DM22" i="5"/>
  <c r="DN22" i="5"/>
  <c r="DQ22" i="5"/>
  <c r="DR22" i="5"/>
  <c r="DU22" i="5"/>
  <c r="CG18" i="5"/>
  <c r="CH18" i="5"/>
  <c r="CK18" i="5"/>
  <c r="CL18" i="5"/>
  <c r="CO18" i="5"/>
  <c r="CP18" i="5"/>
  <c r="CS18" i="5"/>
  <c r="CT18" i="5"/>
  <c r="CW18" i="5"/>
  <c r="CX18" i="5"/>
  <c r="DA18" i="5"/>
  <c r="DB18" i="5"/>
  <c r="DE18" i="5"/>
  <c r="DF18" i="5"/>
  <c r="DI18" i="5"/>
  <c r="DJ18" i="5"/>
  <c r="DM18" i="5"/>
  <c r="DN18" i="5"/>
  <c r="DQ18" i="5"/>
  <c r="DR18" i="5"/>
  <c r="DU18" i="5"/>
  <c r="CG17" i="5"/>
  <c r="CH17" i="5"/>
  <c r="CK17" i="5"/>
  <c r="CL17" i="5"/>
  <c r="CO17" i="5"/>
  <c r="CP17" i="5"/>
  <c r="CS17" i="5"/>
  <c r="CT17" i="5"/>
  <c r="CW17" i="5"/>
  <c r="CX17" i="5"/>
  <c r="DA17" i="5"/>
  <c r="DB17" i="5"/>
  <c r="DE17" i="5"/>
  <c r="DF17" i="5"/>
  <c r="DI17" i="5"/>
  <c r="DJ17" i="5"/>
  <c r="DM17" i="5"/>
  <c r="DN17" i="5"/>
  <c r="DQ17" i="5"/>
  <c r="DR17" i="5"/>
  <c r="DU17" i="5"/>
  <c r="E16" i="5"/>
  <c r="F16" i="5"/>
  <c r="I16" i="5"/>
  <c r="J16" i="5"/>
  <c r="M16" i="5"/>
  <c r="N16" i="5"/>
  <c r="Q16" i="5"/>
  <c r="R16" i="5"/>
  <c r="U16" i="5"/>
  <c r="V16" i="5"/>
  <c r="Y16" i="5"/>
  <c r="Z16" i="5"/>
  <c r="AC16" i="5"/>
  <c r="AD16" i="5"/>
  <c r="AG16" i="5"/>
  <c r="AH16" i="5"/>
  <c r="AK16" i="5"/>
  <c r="AL16" i="5"/>
  <c r="AO16" i="5"/>
  <c r="AP16" i="5"/>
  <c r="AS16" i="5"/>
  <c r="AT16" i="5"/>
  <c r="AW16" i="5"/>
  <c r="AX16" i="5"/>
  <c r="BA16" i="5"/>
  <c r="BB16" i="5"/>
  <c r="BE16" i="5"/>
  <c r="BF16" i="5"/>
  <c r="BI16" i="5"/>
  <c r="BJ16" i="5"/>
  <c r="BM16" i="5"/>
  <c r="BN16" i="5"/>
  <c r="BQ16" i="5"/>
  <c r="BR16" i="5"/>
  <c r="BU16" i="5"/>
  <c r="BV16" i="5"/>
  <c r="BY16" i="5"/>
  <c r="BZ16" i="5"/>
  <c r="CC16" i="5"/>
  <c r="CD16" i="5"/>
  <c r="CG16" i="5"/>
  <c r="CH16" i="5"/>
  <c r="CK16" i="5"/>
  <c r="CL16" i="5"/>
  <c r="CO16" i="5"/>
  <c r="CP16" i="5"/>
  <c r="CS16" i="5"/>
  <c r="CT16" i="5"/>
  <c r="CW16" i="5"/>
  <c r="CX16" i="5"/>
  <c r="DA16" i="5"/>
  <c r="DB16" i="5"/>
  <c r="DE16" i="5"/>
  <c r="DF16" i="5"/>
  <c r="DI16" i="5"/>
  <c r="DJ16" i="5"/>
  <c r="DM16" i="5"/>
  <c r="DN16" i="5"/>
  <c r="DQ16" i="5"/>
  <c r="DR16" i="5"/>
  <c r="DU16" i="5"/>
  <c r="CG15" i="5"/>
  <c r="CH15" i="5"/>
  <c r="CK15" i="5"/>
  <c r="CL15" i="5"/>
  <c r="CO15" i="5"/>
  <c r="CP15" i="5"/>
  <c r="CS15" i="5"/>
  <c r="CT15" i="5"/>
  <c r="CW15" i="5"/>
  <c r="CX15" i="5"/>
  <c r="DA15" i="5"/>
  <c r="DB15" i="5"/>
  <c r="DE15" i="5"/>
  <c r="DF15" i="5"/>
  <c r="DI15" i="5"/>
  <c r="DJ15" i="5"/>
  <c r="DM15" i="5"/>
  <c r="DN15" i="5"/>
  <c r="DQ15" i="5"/>
  <c r="DR15" i="5"/>
  <c r="DU15" i="5"/>
  <c r="CG14" i="5"/>
  <c r="CH14" i="5"/>
  <c r="CK14" i="5"/>
  <c r="CL14" i="5"/>
  <c r="CO14" i="5"/>
  <c r="CP14" i="5"/>
  <c r="CS14" i="5"/>
  <c r="CT14" i="5"/>
  <c r="CW14" i="5"/>
  <c r="CX14" i="5"/>
  <c r="DA14" i="5"/>
  <c r="DB14" i="5"/>
  <c r="DE14" i="5"/>
  <c r="DF14" i="5"/>
  <c r="DI14" i="5"/>
  <c r="DJ14" i="5"/>
  <c r="DM14" i="5"/>
  <c r="DN14" i="5"/>
  <c r="DQ14" i="5"/>
  <c r="DR14" i="5"/>
  <c r="DU14" i="5"/>
  <c r="CG10" i="5"/>
  <c r="CH10" i="5"/>
  <c r="CK10" i="5"/>
  <c r="CL10" i="5"/>
  <c r="CO10" i="5"/>
  <c r="CP10" i="5"/>
  <c r="CS10" i="5"/>
  <c r="CT10" i="5"/>
  <c r="CW10" i="5"/>
  <c r="CX10" i="5"/>
  <c r="DA10" i="5"/>
  <c r="DB10" i="5"/>
  <c r="DE10" i="5"/>
  <c r="DF10" i="5"/>
  <c r="DI10" i="5"/>
  <c r="DJ10" i="5"/>
  <c r="DM10" i="5"/>
  <c r="DN10" i="5"/>
  <c r="DQ10" i="5"/>
  <c r="DR10" i="5"/>
  <c r="DU10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7" i="5"/>
  <c r="N78" i="5"/>
  <c r="N79" i="5"/>
  <c r="N80" i="5"/>
  <c r="N51" i="5"/>
  <c r="N52" i="5"/>
  <c r="N53" i="5"/>
  <c r="N56" i="5"/>
  <c r="N57" i="5"/>
  <c r="N58" i="5"/>
  <c r="N60" i="5"/>
  <c r="N61" i="5"/>
  <c r="N62" i="5"/>
  <c r="N63" i="5"/>
  <c r="N64" i="5"/>
  <c r="N65" i="5"/>
  <c r="N66" i="5"/>
  <c r="N67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19" i="5"/>
  <c r="N20" i="5"/>
  <c r="N21" i="5"/>
  <c r="N24" i="5"/>
  <c r="N25" i="5"/>
  <c r="N26" i="5"/>
  <c r="N27" i="5"/>
  <c r="N28" i="5"/>
  <c r="N29" i="5"/>
  <c r="N30" i="5"/>
  <c r="N31" i="5"/>
  <c r="N32" i="5"/>
  <c r="N33" i="5"/>
  <c r="N34" i="5"/>
  <c r="N35" i="5"/>
  <c r="F107" i="5"/>
  <c r="GM40" i="8"/>
  <c r="QC40" i="8"/>
  <c r="QA40" i="8"/>
  <c r="PY40" i="8"/>
  <c r="PW40" i="8"/>
  <c r="PU40" i="8"/>
  <c r="PS40" i="8"/>
  <c r="PQ40" i="8"/>
  <c r="PO40" i="8"/>
  <c r="PM40" i="8"/>
  <c r="PK40" i="8"/>
  <c r="PI40" i="8"/>
  <c r="PG40" i="8"/>
  <c r="PE40" i="8"/>
  <c r="PC40" i="8"/>
  <c r="PA40" i="8"/>
  <c r="OY40" i="8"/>
  <c r="OW40" i="8"/>
  <c r="OU40" i="8"/>
  <c r="OS40" i="8"/>
  <c r="OQ40" i="8"/>
  <c r="OO40" i="8"/>
  <c r="OM40" i="8"/>
  <c r="OK40" i="8"/>
  <c r="OI40" i="8"/>
  <c r="OG40" i="8"/>
  <c r="OE40" i="8"/>
  <c r="OC40" i="8"/>
  <c r="OA40" i="8"/>
  <c r="NY40" i="8"/>
  <c r="NW40" i="8"/>
  <c r="NU40" i="8"/>
  <c r="NS40" i="8"/>
  <c r="NM40" i="8"/>
  <c r="NK40" i="8"/>
  <c r="NI40" i="8"/>
  <c r="NG40" i="8"/>
  <c r="NA40" i="8"/>
  <c r="MY40" i="8"/>
  <c r="MW40" i="8"/>
  <c r="MU40" i="8"/>
  <c r="MS40" i="8"/>
  <c r="MQ40" i="8"/>
  <c r="MO40" i="8"/>
  <c r="MM40" i="8"/>
  <c r="MK40" i="8"/>
  <c r="MI40" i="8"/>
  <c r="MG40" i="8"/>
  <c r="ME40" i="8"/>
  <c r="MC40" i="8"/>
  <c r="MA40" i="8"/>
  <c r="LY40" i="8"/>
  <c r="LW40" i="8"/>
  <c r="LU40" i="8"/>
  <c r="LS40" i="8"/>
  <c r="LQ40" i="8"/>
  <c r="LO40" i="8"/>
  <c r="LM40" i="8"/>
  <c r="LK40" i="8"/>
  <c r="LI40" i="8"/>
  <c r="LG40" i="8"/>
  <c r="LE40" i="8"/>
  <c r="LC40" i="8"/>
  <c r="LA40" i="8"/>
  <c r="KY40" i="8"/>
  <c r="KW40" i="8"/>
  <c r="KU40" i="8"/>
  <c r="KS40" i="8"/>
  <c r="KQ40" i="8"/>
  <c r="KO40" i="8"/>
  <c r="KM40" i="8"/>
  <c r="KK40" i="8"/>
  <c r="KI40" i="8"/>
  <c r="KG40" i="8"/>
  <c r="KE40" i="8"/>
  <c r="KC40" i="8"/>
  <c r="KA40" i="8"/>
  <c r="JY40" i="8"/>
  <c r="JW40" i="8"/>
  <c r="JU40" i="8"/>
  <c r="JS40" i="8"/>
  <c r="JQ40" i="8"/>
  <c r="JO40" i="8"/>
  <c r="JM40" i="8"/>
  <c r="JK40" i="8"/>
  <c r="JI40" i="8"/>
  <c r="JG40" i="8"/>
  <c r="JE40" i="8"/>
  <c r="JC40" i="8"/>
  <c r="JA40" i="8"/>
  <c r="IY40" i="8"/>
  <c r="IW40" i="8"/>
  <c r="IU40" i="8"/>
  <c r="IS40" i="8"/>
  <c r="IQ40" i="8"/>
  <c r="IO40" i="8"/>
  <c r="IM40" i="8"/>
  <c r="IK40" i="8"/>
  <c r="II40" i="8"/>
  <c r="IG40" i="8"/>
  <c r="IE40" i="8"/>
  <c r="IC40" i="8"/>
  <c r="IA40" i="8"/>
  <c r="HY40" i="8"/>
  <c r="HW40" i="8"/>
  <c r="HU40" i="8"/>
  <c r="HS40" i="8"/>
  <c r="HQ40" i="8"/>
  <c r="HO40" i="8"/>
  <c r="HM40" i="8"/>
  <c r="HK40" i="8"/>
  <c r="HI40" i="8"/>
  <c r="HG40" i="8"/>
  <c r="HE40" i="8"/>
  <c r="HC40" i="8"/>
  <c r="HA40" i="8"/>
  <c r="GY40" i="8"/>
  <c r="GW40" i="8"/>
  <c r="GU40" i="8"/>
  <c r="GS40" i="8"/>
  <c r="GQ40" i="8"/>
  <c r="GO40" i="8"/>
  <c r="GK40" i="8"/>
  <c r="GI40" i="8"/>
  <c r="GG40" i="8"/>
  <c r="GE40" i="8"/>
  <c r="GC40" i="8"/>
  <c r="GA40" i="8"/>
  <c r="FY40" i="8"/>
  <c r="FW40" i="8"/>
  <c r="FU40" i="8"/>
  <c r="FS40" i="8"/>
  <c r="FQ40" i="8"/>
  <c r="FO40" i="8"/>
  <c r="FM40" i="8"/>
  <c r="FK40" i="8"/>
  <c r="FI40" i="8"/>
  <c r="FG40" i="8"/>
  <c r="FE40" i="8"/>
  <c r="FC40" i="8"/>
  <c r="FA40" i="8"/>
  <c r="EY40" i="8"/>
  <c r="EW40" i="8"/>
  <c r="EU40" i="8"/>
  <c r="ES40" i="8"/>
  <c r="EQ40" i="8"/>
  <c r="EO40" i="8"/>
  <c r="EM40" i="8"/>
  <c r="EK40" i="8"/>
  <c r="EI40" i="8"/>
  <c r="EG40" i="8"/>
  <c r="EE40" i="8"/>
  <c r="DW40" i="8"/>
  <c r="DU40" i="8"/>
  <c r="DS40" i="8"/>
  <c r="DQ40" i="8"/>
  <c r="DO40" i="8"/>
  <c r="DM40" i="8"/>
  <c r="DK40" i="8"/>
  <c r="DI40" i="8"/>
  <c r="DG40" i="8"/>
  <c r="DE40" i="8"/>
  <c r="DC40" i="8"/>
  <c r="DA40" i="8"/>
  <c r="CY40" i="8"/>
  <c r="CW40" i="8"/>
  <c r="CU40" i="8"/>
  <c r="CS40" i="8"/>
  <c r="CQ40" i="8"/>
  <c r="CO40" i="8"/>
  <c r="CM40" i="8"/>
  <c r="CK40" i="8"/>
  <c r="CI40" i="8"/>
  <c r="CG40" i="8"/>
  <c r="CE40" i="8"/>
  <c r="CC40" i="8"/>
  <c r="CA40" i="8"/>
  <c r="BY40" i="8"/>
  <c r="BW40" i="8"/>
  <c r="BU40" i="8"/>
  <c r="BS40" i="8"/>
  <c r="BQ40" i="8"/>
  <c r="BO40" i="8"/>
  <c r="BM40" i="8"/>
  <c r="BK40" i="8"/>
  <c r="BI40" i="8"/>
  <c r="BG40" i="8"/>
  <c r="BE40" i="8"/>
  <c r="BC40" i="8"/>
  <c r="BA40" i="8"/>
  <c r="AY40" i="8"/>
  <c r="AW40" i="8"/>
  <c r="AU40" i="8"/>
  <c r="AS40" i="8"/>
  <c r="AQ40" i="8"/>
  <c r="AO40" i="8"/>
  <c r="AM40" i="8"/>
  <c r="AK40" i="8"/>
  <c r="AI40" i="8"/>
  <c r="AG40" i="8"/>
  <c r="AE40" i="8"/>
  <c r="AC40" i="8"/>
  <c r="AA40" i="8"/>
  <c r="Y40" i="8"/>
  <c r="W40" i="8"/>
  <c r="U40" i="8"/>
  <c r="S40" i="8"/>
  <c r="Q40" i="8"/>
  <c r="O40" i="8"/>
  <c r="M40" i="8"/>
  <c r="K40" i="8"/>
  <c r="I40" i="8"/>
  <c r="G40" i="8"/>
  <c r="E40" i="8"/>
  <c r="C40" i="8"/>
</calcChain>
</file>

<file path=xl/comments1.xml><?xml version="1.0" encoding="utf-8"?>
<comments xmlns="http://schemas.openxmlformats.org/spreadsheetml/2006/main">
  <authors>
    <author>Juan Carlos Londoño</author>
  </authors>
  <commentList>
    <comment ref="Y68" authorId="0">
      <text>
        <r>
          <rPr>
            <b/>
            <sz val="9"/>
            <color indexed="81"/>
            <rFont val="Arial"/>
          </rPr>
          <t>Juan Carlos Londoño:</t>
        </r>
        <r>
          <rPr>
            <sz val="9"/>
            <color indexed="81"/>
            <rFont val="Arial"/>
          </rPr>
          <t xml:space="preserve">
-1 baja </t>
        </r>
      </text>
    </comment>
    <comment ref="C77" authorId="0">
      <text>
        <r>
          <rPr>
            <b/>
            <sz val="9"/>
            <color indexed="81"/>
            <rFont val="Arial"/>
          </rPr>
          <t>Juan Carlos Londoño:</t>
        </r>
        <r>
          <rPr>
            <sz val="9"/>
            <color indexed="81"/>
            <rFont val="Arial"/>
          </rPr>
          <t xml:space="preserve">
En esta fila ajustes de enero.</t>
        </r>
      </text>
    </comment>
    <comment ref="AO77" authorId="0">
      <text>
        <r>
          <rPr>
            <b/>
            <sz val="9"/>
            <color indexed="81"/>
            <rFont val="Arial"/>
          </rPr>
          <t>Juan Carlos Londoño:</t>
        </r>
        <r>
          <rPr>
            <sz val="9"/>
            <color indexed="81"/>
            <rFont val="Arial"/>
          </rPr>
          <t xml:space="preserve">
-2 ver info</t>
        </r>
      </text>
    </comment>
    <comment ref="AC82" authorId="0">
      <text>
        <r>
          <rPr>
            <b/>
            <sz val="9"/>
            <color indexed="81"/>
            <rFont val="Arial"/>
          </rPr>
          <t>Juan Carlos Londoño:</t>
        </r>
        <r>
          <rPr>
            <sz val="9"/>
            <color indexed="81"/>
            <rFont val="Arial"/>
          </rPr>
          <t xml:space="preserve">
ver info</t>
        </r>
      </text>
    </comment>
    <comment ref="AO82" authorId="0">
      <text>
        <r>
          <rPr>
            <b/>
            <sz val="9"/>
            <color indexed="81"/>
            <rFont val="Arial"/>
          </rPr>
          <t>Juan Carlos Londoño:</t>
        </r>
        <r>
          <rPr>
            <sz val="9"/>
            <color indexed="81"/>
            <rFont val="Arial"/>
          </rPr>
          <t xml:space="preserve">
- 1ver info</t>
        </r>
      </text>
    </comment>
    <comment ref="I84" authorId="0">
      <text>
        <r>
          <rPr>
            <b/>
            <sz val="9"/>
            <color indexed="81"/>
            <rFont val="Arial"/>
          </rPr>
          <t>Juan Carlos Londoño:</t>
        </r>
        <r>
          <rPr>
            <sz val="9"/>
            <color indexed="81"/>
            <rFont val="Arial"/>
          </rPr>
          <t xml:space="preserve">
-3 consumo aseo</t>
        </r>
      </text>
    </comment>
    <comment ref="AC84" authorId="0">
      <text>
        <r>
          <rPr>
            <b/>
            <sz val="9"/>
            <color indexed="81"/>
            <rFont val="Arial"/>
          </rPr>
          <t>Juan Carlos Londoño:</t>
        </r>
        <r>
          <rPr>
            <sz val="9"/>
            <color indexed="81"/>
            <rFont val="Arial"/>
          </rPr>
          <t xml:space="preserve">
ver info</t>
        </r>
      </text>
    </comment>
    <comment ref="AS85" authorId="0">
      <text>
        <r>
          <rPr>
            <b/>
            <sz val="9"/>
            <color indexed="81"/>
            <rFont val="Arial"/>
          </rPr>
          <t>Juan Carlos Londoño:</t>
        </r>
        <r>
          <rPr>
            <sz val="9"/>
            <color indexed="81"/>
            <rFont val="Arial"/>
          </rPr>
          <t xml:space="preserve">
-1 baja ver info</t>
        </r>
      </text>
    </comment>
    <comment ref="AW108" authorId="0">
      <text>
        <r>
          <rPr>
            <b/>
            <sz val="9"/>
            <color indexed="81"/>
            <rFont val="Arial"/>
          </rPr>
          <t>Juan Carlos Londoño:</t>
        </r>
        <r>
          <rPr>
            <sz val="9"/>
            <color indexed="81"/>
            <rFont val="Arial"/>
          </rPr>
          <t xml:space="preserve">
-4 adiciones</t>
        </r>
      </text>
    </comment>
  </commentList>
</comments>
</file>

<file path=xl/sharedStrings.xml><?xml version="1.0" encoding="utf-8"?>
<sst xmlns="http://schemas.openxmlformats.org/spreadsheetml/2006/main" count="814" uniqueCount="313">
  <si>
    <t>PLAZA CAFÉ DELICATESSEN</t>
  </si>
  <si>
    <t>Inicia</t>
  </si>
  <si>
    <t>Comp</t>
  </si>
  <si>
    <t>Ventas</t>
  </si>
  <si>
    <t>Saldo</t>
  </si>
  <si>
    <t>Compr</t>
  </si>
  <si>
    <t>AGUA</t>
  </si>
  <si>
    <t>VARIOS</t>
  </si>
  <si>
    <t>AGUA CRISTAL CON GAS</t>
  </si>
  <si>
    <t>PULPA DE MORA</t>
  </si>
  <si>
    <t>AGUA CRISTAL NORMAL</t>
  </si>
  <si>
    <t>GALLETAS CHIP</t>
  </si>
  <si>
    <t>LICORES</t>
  </si>
  <si>
    <t>AGUARDIENTE ONZAS</t>
  </si>
  <si>
    <t>LECHE PORCION</t>
  </si>
  <si>
    <t>AZUCAR SOBRES</t>
  </si>
  <si>
    <t>MEZCLADORES</t>
  </si>
  <si>
    <t>LICOR DE COCO</t>
  </si>
  <si>
    <t>BRANDY ONZAS</t>
  </si>
  <si>
    <t>TRIPLE SEC</t>
  </si>
  <si>
    <t>GASEOSA Y JUGOS</t>
  </si>
  <si>
    <t>PASTELES</t>
  </si>
  <si>
    <t>BROWNIE</t>
  </si>
  <si>
    <t>CHEESE CAKE</t>
  </si>
  <si>
    <t>CROISSANT</t>
  </si>
  <si>
    <t>PULPAS</t>
  </si>
  <si>
    <t>PULPA FRESA</t>
  </si>
  <si>
    <t>PULPA GUANABANA</t>
  </si>
  <si>
    <t>PULPA LIMON</t>
  </si>
  <si>
    <t>PULPA LULO</t>
  </si>
  <si>
    <t>PULPA MANGO</t>
  </si>
  <si>
    <t>SERVILLETAS</t>
  </si>
  <si>
    <t>CAFÉ</t>
  </si>
  <si>
    <t>LECHE CONDENSADA</t>
  </si>
  <si>
    <t>CREMA CHANTILLY</t>
  </si>
  <si>
    <t>MORAS</t>
  </si>
  <si>
    <t>DEDITOS DE QUESO</t>
  </si>
  <si>
    <t>INVENTARIO DIARIO</t>
  </si>
  <si>
    <t>FECHA:________________________________</t>
  </si>
  <si>
    <t>COCACOLA NORMAL 300 ml</t>
  </si>
  <si>
    <t>ESENCIA DE MACADAMIA</t>
  </si>
  <si>
    <t>ESENCIA DE VAINILLA</t>
  </si>
  <si>
    <t>PITILLOS</t>
  </si>
  <si>
    <t>AGUARDIENTE LIGTH</t>
  </si>
  <si>
    <t>AZUCAR POR LIBRAS</t>
  </si>
  <si>
    <t>JABON LAVAPLATOS</t>
  </si>
  <si>
    <t>JABON FAB</t>
  </si>
  <si>
    <t>BOLSAS BASURA</t>
  </si>
  <si>
    <t>FRUTAS</t>
  </si>
  <si>
    <t>SALSA DE MORA</t>
  </si>
  <si>
    <t>SALSA DE CHOCOLATE</t>
  </si>
  <si>
    <t>AGUA CRISTAL</t>
  </si>
  <si>
    <t xml:space="preserve"> </t>
  </si>
  <si>
    <t xml:space="preserve">                CERVEZA</t>
  </si>
  <si>
    <t>TORTAS</t>
  </si>
  <si>
    <t>WHISKY BUCHANAS</t>
  </si>
  <si>
    <t>BAYLEYS-CREMA DE WHISKY</t>
  </si>
  <si>
    <t>CHOCOLATE EN POLVO</t>
  </si>
  <si>
    <t>C</t>
  </si>
  <si>
    <t>V</t>
  </si>
  <si>
    <t>I</t>
  </si>
  <si>
    <t>S</t>
  </si>
  <si>
    <t>PLAZA CAFÉ FUNDADORES</t>
  </si>
  <si>
    <t>AGUA H2O</t>
  </si>
  <si>
    <t>AGUA MANANTIAL</t>
  </si>
  <si>
    <t>AGUA MANANTIAL CON GAS</t>
  </si>
  <si>
    <t>HIT</t>
  </si>
  <si>
    <t>MR TE</t>
  </si>
  <si>
    <t>TE HATSU</t>
  </si>
  <si>
    <t>CERVEZA CLUB NEGRA</t>
  </si>
  <si>
    <t>CERVEZA CLUB DORADA</t>
  </si>
  <si>
    <t>CERVEZA CORONA</t>
  </si>
  <si>
    <t>CERVEZA NEGRA MODELO</t>
  </si>
  <si>
    <t xml:space="preserve"> AMARETTO </t>
  </si>
  <si>
    <t>PIÑA COLADA</t>
  </si>
  <si>
    <t>WHISKY OLD PARR</t>
  </si>
  <si>
    <t>WHISKY BLACK JACK</t>
  </si>
  <si>
    <t>PULPA MANDARINA</t>
  </si>
  <si>
    <t>FRESAS</t>
  </si>
  <si>
    <t>MANZANAS</t>
  </si>
  <si>
    <t>TORTA MANZANA</t>
  </si>
  <si>
    <t>TORTA ZANAHORIA</t>
  </si>
  <si>
    <t>TIRAMISU</t>
  </si>
  <si>
    <t>POSTRE MILO</t>
  </si>
  <si>
    <t>POSTRE LIMON</t>
  </si>
  <si>
    <t>ALMOHABANA</t>
  </si>
  <si>
    <t>HELADO VAINILLA</t>
  </si>
  <si>
    <t>HELADO CHOCOLATE</t>
  </si>
  <si>
    <t>HELADO FRUTOS ROJOS</t>
  </si>
  <si>
    <t>GALLETAS OREO</t>
  </si>
  <si>
    <t>MACADAMIAS</t>
  </si>
  <si>
    <t>CHICHARRONES</t>
  </si>
  <si>
    <t>CAFÉ DESCAFEINADO</t>
  </si>
  <si>
    <t>CAFÉ LEOFILIZADO</t>
  </si>
  <si>
    <t>LECHE POLVO</t>
  </si>
  <si>
    <t>TE SOBRE</t>
  </si>
  <si>
    <t>VASOS DESECHABLES 12 ONZ</t>
  </si>
  <si>
    <t>VASOS DESECHABLES 14 ONZ</t>
  </si>
  <si>
    <t>SALSA DE CARAMELO</t>
  </si>
  <si>
    <t>CERVEZA  COSTEÑA</t>
  </si>
  <si>
    <t>CREVEZA REDDS</t>
  </si>
  <si>
    <t xml:space="preserve">CERVEZA HEINEKEN </t>
  </si>
  <si>
    <t>GASEOSA POSTOBON</t>
  </si>
  <si>
    <t xml:space="preserve">COCACOLA </t>
  </si>
  <si>
    <t>HATSU</t>
  </si>
  <si>
    <t>PASTEL POLLO</t>
  </si>
  <si>
    <t>LIMONES</t>
  </si>
  <si>
    <t>DESECHABLES TORTAS</t>
  </si>
  <si>
    <t>POCILLOS CAFÉ DESECHABLES</t>
  </si>
  <si>
    <t>BOLSAS BLANCAS</t>
  </si>
  <si>
    <t>SMIRNOFF</t>
  </si>
  <si>
    <t>TORTA CASERA</t>
  </si>
  <si>
    <t>TORTA FRIA CHOCOLATE</t>
  </si>
  <si>
    <t>RON VIEJO CALDAS</t>
  </si>
  <si>
    <t>RON HABANA</t>
  </si>
  <si>
    <t>TEQUILA</t>
  </si>
  <si>
    <t>GINEGRA</t>
  </si>
  <si>
    <t>VODKA</t>
  </si>
  <si>
    <t xml:space="preserve">BAYLEYS - </t>
  </si>
  <si>
    <t>HELADOS</t>
  </si>
  <si>
    <t>VINO</t>
  </si>
  <si>
    <t>CERVEZAS</t>
  </si>
  <si>
    <t>ALFAJORES</t>
  </si>
  <si>
    <t>ACHIRAS</t>
  </si>
  <si>
    <t>HELADO DE VAINILLA</t>
  </si>
  <si>
    <t>HELADO FRUTOS BOSQUE</t>
  </si>
  <si>
    <t xml:space="preserve">BRANDY </t>
  </si>
  <si>
    <t xml:space="preserve">AMARETO </t>
  </si>
  <si>
    <t xml:space="preserve">AGUARDIENTE </t>
  </si>
  <si>
    <t>CREMA DE CAFÉ</t>
  </si>
  <si>
    <t>CERVEZA AGUILA LIGHT</t>
  </si>
  <si>
    <t>PULPA MORA</t>
  </si>
  <si>
    <t>PULPA MARACUYA</t>
  </si>
  <si>
    <t>TORTA GENOVESA</t>
  </si>
  <si>
    <t>DULCES</t>
  </si>
  <si>
    <t>BARRA SNICKERS</t>
  </si>
  <si>
    <t>BARQUILLOS</t>
  </si>
  <si>
    <t>DURAZNOS</t>
  </si>
  <si>
    <t xml:space="preserve">CAFÉ GRANO </t>
  </si>
  <si>
    <t>MILO</t>
  </si>
  <si>
    <t>AROMTICA LIQUIDA</t>
  </si>
  <si>
    <t>AROMASTICA EN SOBRE</t>
  </si>
  <si>
    <t xml:space="preserve">AREQUIPE </t>
  </si>
  <si>
    <t>SALSA CHOCOLATE</t>
  </si>
  <si>
    <t>SALSA MORA</t>
  </si>
  <si>
    <t>SALSA CARMELO</t>
  </si>
  <si>
    <t>AZUCAR LIGHT</t>
  </si>
  <si>
    <t>HUEVOS</t>
  </si>
  <si>
    <t>TORTA NUEZ</t>
  </si>
  <si>
    <t>TORTA NARANJA</t>
  </si>
  <si>
    <t>LECHE DESLACTOSADA</t>
  </si>
  <si>
    <t>CREMA DE CACAO</t>
  </si>
  <si>
    <t>CREMA DE RON</t>
  </si>
  <si>
    <t>CURAZAO</t>
  </si>
  <si>
    <t>ESENCIA CREMA DE WHISKY</t>
  </si>
  <si>
    <t>ESENCIA CREMA DE AMARETO</t>
  </si>
  <si>
    <t>ESCENCIA DE MACADAMIA</t>
  </si>
  <si>
    <t>ESCENCIA DE VAINILLA</t>
  </si>
  <si>
    <t>GINEBRA</t>
  </si>
  <si>
    <t>RON DE CALDAS</t>
  </si>
  <si>
    <t>VERMOUTH</t>
  </si>
  <si>
    <t>VINO TINTO  Y BLANCO</t>
  </si>
  <si>
    <t>WHISKY REGAL</t>
  </si>
  <si>
    <t>WHISKY COMUN</t>
  </si>
  <si>
    <t>TORTA DE  CHOCOLATE</t>
  </si>
  <si>
    <t>TORTA DE MANZANA</t>
  </si>
  <si>
    <t>TORTA  DE  NUEZ</t>
  </si>
  <si>
    <t>PALITOS DE QUESO</t>
  </si>
  <si>
    <t>PASTELES DE POLLO</t>
  </si>
  <si>
    <t>BARRA DE SNICKERS</t>
  </si>
  <si>
    <t>BROWNIES</t>
  </si>
  <si>
    <t>GALLETA  CHIP</t>
  </si>
  <si>
    <t>GALLETA OREO</t>
  </si>
  <si>
    <t xml:space="preserve">NOTA LOS INSUMOS Q SE DEBE  DEBAJA POR CUAQUIER  MOTIVO DEBEN RELACIONAR EN EL INVENTARIO </t>
  </si>
  <si>
    <t>CON SU RESPECTIVO JUSTIFICACION Y AUTORIZACION</t>
  </si>
  <si>
    <t>WHISKY BUCANAS</t>
  </si>
  <si>
    <t>GASEOSA POSTOBÓN</t>
  </si>
  <si>
    <t>i</t>
  </si>
  <si>
    <t>c</t>
  </si>
  <si>
    <t>v</t>
  </si>
  <si>
    <t>Adición</t>
  </si>
  <si>
    <t>Macchiato</t>
  </si>
  <si>
    <t>Un</t>
  </si>
  <si>
    <t>V/r</t>
  </si>
  <si>
    <t>V/r ttal</t>
  </si>
  <si>
    <t>Espresso</t>
  </si>
  <si>
    <t>Capuccino</t>
  </si>
  <si>
    <t>Bombón</t>
  </si>
  <si>
    <t>Capucc Baileys</t>
  </si>
  <si>
    <t>Capucc vainill</t>
  </si>
  <si>
    <t>Capucc licor</t>
  </si>
  <si>
    <t>Capucc vienés</t>
  </si>
  <si>
    <t>Café grande</t>
  </si>
  <si>
    <t>Café pequeño</t>
  </si>
  <si>
    <t>moka Calient</t>
  </si>
  <si>
    <t>Late grande</t>
  </si>
  <si>
    <t>Late pequeño</t>
  </si>
  <si>
    <t>Café Plaza Caf</t>
  </si>
  <si>
    <t>Café con Licor</t>
  </si>
  <si>
    <t>Mocaccino</t>
  </si>
  <si>
    <t>Miluccino</t>
  </si>
  <si>
    <t>Late vainill</t>
  </si>
  <si>
    <t>Heineken</t>
  </si>
  <si>
    <t>Corona</t>
  </si>
  <si>
    <t>BBC</t>
  </si>
  <si>
    <t>Aromat frutas</t>
  </si>
  <si>
    <t>Chocolate</t>
  </si>
  <si>
    <t>Milo calient</t>
  </si>
  <si>
    <t>Te en leche</t>
  </si>
  <si>
    <t>Te hatsu</t>
  </si>
  <si>
    <t>Mr te</t>
  </si>
  <si>
    <t>Glaciar</t>
  </si>
  <si>
    <t>Frapuccino</t>
  </si>
  <si>
    <t>frapucc licor</t>
  </si>
  <si>
    <t>Graniz mandari</t>
  </si>
  <si>
    <t>Graniz café</t>
  </si>
  <si>
    <t>Graniz Frutas</t>
  </si>
  <si>
    <t>Moka frío</t>
  </si>
  <si>
    <t>Graniz licor</t>
  </si>
  <si>
    <t>Brownie</t>
  </si>
  <si>
    <t>Maltead milo</t>
  </si>
  <si>
    <t>Malteada</t>
  </si>
  <si>
    <t>Maltead licor</t>
  </si>
  <si>
    <t>Brownie helad</t>
  </si>
  <si>
    <t>Jugos</t>
  </si>
  <si>
    <t>Limonad natura</t>
  </si>
  <si>
    <t>Milo frío</t>
  </si>
  <si>
    <t>Cerveza nacion</t>
  </si>
  <si>
    <t>Agua</t>
  </si>
  <si>
    <t>Postobón</t>
  </si>
  <si>
    <t>Coca cola</t>
  </si>
  <si>
    <t>Aguard media</t>
  </si>
  <si>
    <t>Cheese cake</t>
  </si>
  <si>
    <t>Torta nuez</t>
  </si>
  <si>
    <t>Torta manzana</t>
  </si>
  <si>
    <t>Croissant</t>
  </si>
  <si>
    <t>Pastel pollo</t>
  </si>
  <si>
    <t>Almojábana</t>
  </si>
  <si>
    <t>Dedito queso</t>
  </si>
  <si>
    <t>Torta chocolate</t>
  </si>
  <si>
    <t>Torta casera</t>
  </si>
  <si>
    <t>Postre limóm</t>
  </si>
  <si>
    <t>Torta zanahoria</t>
  </si>
  <si>
    <t>Margarita</t>
  </si>
  <si>
    <t>Alexánder</t>
  </si>
  <si>
    <t>Brandy</t>
  </si>
  <si>
    <t>Michelada naci</t>
  </si>
  <si>
    <t>Baileys</t>
  </si>
  <si>
    <t>FastSweet</t>
  </si>
  <si>
    <t>Piña colada</t>
  </si>
  <si>
    <t>Cosmopolitan</t>
  </si>
  <si>
    <t>Ron</t>
  </si>
  <si>
    <t>Tequila</t>
  </si>
  <si>
    <t>Vodka</t>
  </si>
  <si>
    <t>Whisky</t>
  </si>
  <si>
    <t>Aguardiente</t>
  </si>
  <si>
    <t>Bola helado</t>
  </si>
  <si>
    <t>Helado tentac</t>
  </si>
  <si>
    <t>Helado plaza</t>
  </si>
  <si>
    <t>Helado parais</t>
  </si>
  <si>
    <t>Helado caprich</t>
  </si>
  <si>
    <t>Ensueño de caf</t>
  </si>
  <si>
    <t>Malteada snick</t>
  </si>
  <si>
    <t>Malteada oreo</t>
  </si>
  <si>
    <t>Malteada brown</t>
  </si>
  <si>
    <t>Graniza milo</t>
  </si>
  <si>
    <t>Hit</t>
  </si>
  <si>
    <t>Jugo mandarina</t>
  </si>
  <si>
    <t>Aromat liquida</t>
  </si>
  <si>
    <t>Chicharrones</t>
  </si>
  <si>
    <t>Jugo combinado</t>
  </si>
  <si>
    <t>Café vienés</t>
  </si>
  <si>
    <t>Café del campo</t>
  </si>
  <si>
    <t>Café vainilla</t>
  </si>
  <si>
    <t>Late vainilla</t>
  </si>
  <si>
    <t>Michelada import</t>
  </si>
  <si>
    <t>Torta de piña</t>
  </si>
  <si>
    <t>Limonada coco</t>
  </si>
  <si>
    <t>Torta de limón</t>
  </si>
  <si>
    <t>Te en agua</t>
  </si>
  <si>
    <t>Dedillos</t>
  </si>
  <si>
    <t>Jugo especial</t>
  </si>
  <si>
    <t>Graniz especia</t>
  </si>
  <si>
    <t>Glaciar especia</t>
  </si>
  <si>
    <t>Café manizale</t>
  </si>
  <si>
    <t>Arom fru secos</t>
  </si>
  <si>
    <t>Te chai</t>
  </si>
  <si>
    <t>Onza licor</t>
  </si>
  <si>
    <t>Pandeyuca</t>
  </si>
  <si>
    <t>TOTAL</t>
  </si>
  <si>
    <t>ENERO</t>
  </si>
  <si>
    <t>TORTA DE PIÑA</t>
  </si>
  <si>
    <t>TORTA DE LIMÓN</t>
  </si>
  <si>
    <t>PANDEYUCA</t>
  </si>
  <si>
    <t>LIMONADA DE COCO</t>
  </si>
  <si>
    <t>CANTIDAD</t>
  </si>
  <si>
    <t>POSTOBÓN</t>
  </si>
  <si>
    <t>CERVEZA NACIONAL</t>
  </si>
  <si>
    <t>CERVEZA IMPORTADA</t>
  </si>
  <si>
    <t>GASEOSAS</t>
  </si>
  <si>
    <t>PANADERÍA</t>
  </si>
  <si>
    <t xml:space="preserve">PLAZA CAFÉ </t>
  </si>
  <si>
    <t>Pulpas: -31- 37- 47 - (( 106+ 132 +133 134)*2)</t>
  </si>
  <si>
    <t>Mandarina: -</t>
  </si>
  <si>
    <t>Mac Especial</t>
  </si>
  <si>
    <t>DEDILLOS</t>
  </si>
  <si>
    <t>Tiramisú</t>
  </si>
  <si>
    <t>Marzo</t>
  </si>
  <si>
    <t>V/ttal</t>
  </si>
  <si>
    <t>Copa Ilusión</t>
  </si>
  <si>
    <t>Coctel Bahía</t>
  </si>
  <si>
    <t>Batido Plaza</t>
  </si>
  <si>
    <t>Non tax onza de brandy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</si>
</sst>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3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sz val="7"/>
      <name val="Arial"/>
    </font>
    <font>
      <b/>
      <sz val="10"/>
      <name val="Arial"/>
    </font>
    <font>
      <b/>
      <sz val="14"/>
      <name val="Arial"/>
    </font>
    <font>
      <b/>
      <sz val="8"/>
      <name val="Arial"/>
    </font>
    <font>
      <b/>
      <sz val="7"/>
      <name val="Arial"/>
    </font>
    <font>
      <b/>
      <sz val="7"/>
      <name val="Arial"/>
    </font>
    <font>
      <sz val="8"/>
      <name val="Arial"/>
    </font>
    <font>
      <sz val="7"/>
      <name val="Arial"/>
    </font>
    <font>
      <b/>
      <sz val="8"/>
      <name val="Arial"/>
    </font>
    <font>
      <sz val="10"/>
      <name val="Arial"/>
    </font>
    <font>
      <b/>
      <sz val="14"/>
      <name val="Arial"/>
    </font>
    <font>
      <sz val="10"/>
      <color rgb="FFFF0000"/>
      <name val="Arial"/>
    </font>
    <font>
      <sz val="10"/>
      <color rgb="FF008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b/>
      <sz val="14"/>
      <color rgb="FF008000"/>
      <name val="Arial"/>
    </font>
    <font>
      <sz val="8"/>
      <color rgb="FF008000"/>
      <name val="Arial"/>
    </font>
    <font>
      <sz val="7"/>
      <color rgb="FF008000"/>
      <name val="Arial"/>
    </font>
    <font>
      <b/>
      <sz val="14"/>
      <color theme="5" tint="-0.249977111117893"/>
      <name val="Arial"/>
    </font>
    <font>
      <sz val="10"/>
      <color theme="5" tint="-0.249977111117893"/>
      <name val="Arial"/>
    </font>
    <font>
      <sz val="8"/>
      <color theme="5" tint="-0.249977111117893"/>
      <name val="Arial"/>
    </font>
    <font>
      <sz val="7"/>
      <color theme="5" tint="-0.249977111117893"/>
      <name val="Arial"/>
    </font>
    <font>
      <b/>
      <sz val="14"/>
      <color rgb="FFFF0000"/>
      <name val="Arial"/>
    </font>
    <font>
      <sz val="8"/>
      <color rgb="FFFF0000"/>
      <name val="Arial"/>
    </font>
    <font>
      <sz val="7"/>
      <color rgb="FFFF0000"/>
      <name val="Arial"/>
    </font>
    <font>
      <sz val="8"/>
      <color theme="9" tint="-0.249977111117893"/>
      <name val="Arial"/>
    </font>
    <font>
      <b/>
      <sz val="14"/>
      <color theme="9" tint="-0.249977111117893"/>
      <name val="Arial"/>
    </font>
    <font>
      <sz val="10"/>
      <color theme="9" tint="-0.249977111117893"/>
      <name val="Arial"/>
    </font>
    <font>
      <b/>
      <sz val="8"/>
      <color theme="9" tint="-0.249977111117893"/>
      <name val="Arial"/>
    </font>
    <font>
      <sz val="8"/>
      <color rgb="FF0000FF"/>
      <name val="Arial"/>
    </font>
    <font>
      <sz val="10"/>
      <color rgb="FF0000FF"/>
      <name val="Arial"/>
    </font>
    <font>
      <b/>
      <sz val="8"/>
      <color rgb="FF008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738">
    <xf numFmtId="0" fontId="0" fillId="0" borderId="0"/>
    <xf numFmtId="164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4" fillId="0" borderId="0" xfId="0" applyNumberFormat="1" applyFont="1" applyFill="1" applyBorder="1" applyAlignment="1" applyProtection="1">
      <protection locked="0"/>
    </xf>
    <xf numFmtId="0" fontId="0" fillId="0" borderId="0" xfId="0" applyBorder="1"/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4" fillId="0" borderId="1" xfId="0" applyNumberFormat="1" applyFont="1" applyFill="1" applyBorder="1" applyAlignment="1" applyProtection="1">
      <protection locked="0"/>
    </xf>
    <xf numFmtId="0" fontId="4" fillId="0" borderId="2" xfId="0" applyNumberFormat="1" applyFont="1" applyFill="1" applyBorder="1" applyAlignment="1" applyProtection="1">
      <protection locked="0"/>
    </xf>
    <xf numFmtId="0" fontId="3" fillId="0" borderId="1" xfId="0" applyNumberFormat="1" applyFont="1" applyFill="1" applyBorder="1" applyAlignment="1" applyProtection="1">
      <protection locked="0"/>
    </xf>
    <xf numFmtId="0" fontId="2" fillId="0" borderId="1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2" xfId="0" applyNumberFormat="1" applyFont="1" applyFill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protection locked="0"/>
    </xf>
    <xf numFmtId="0" fontId="0" fillId="0" borderId="1" xfId="0" applyBorder="1"/>
    <xf numFmtId="0" fontId="4" fillId="0" borderId="3" xfId="0" applyNumberFormat="1" applyFont="1" applyFill="1" applyBorder="1" applyAlignment="1" applyProtection="1">
      <protection locked="0"/>
    </xf>
    <xf numFmtId="0" fontId="2" fillId="0" borderId="3" xfId="0" applyNumberFormat="1" applyFont="1" applyFill="1" applyBorder="1" applyAlignment="1" applyProtection="1">
      <protection locked="0"/>
    </xf>
    <xf numFmtId="0" fontId="8" fillId="0" borderId="4" xfId="0" applyNumberFormat="1" applyFont="1" applyFill="1" applyBorder="1" applyAlignment="1" applyProtection="1">
      <alignment horizontal="center"/>
      <protection locked="0"/>
    </xf>
    <xf numFmtId="0" fontId="11" fillId="0" borderId="5" xfId="0" applyNumberFormat="1" applyFont="1" applyFill="1" applyBorder="1" applyAlignment="1" applyProtection="1">
      <protection locked="0"/>
    </xf>
    <xf numFmtId="0" fontId="8" fillId="0" borderId="5" xfId="0" applyNumberFormat="1" applyFont="1" applyFill="1" applyBorder="1" applyAlignment="1" applyProtection="1">
      <alignment horizontal="center"/>
      <protection locked="0"/>
    </xf>
    <xf numFmtId="0" fontId="9" fillId="0" borderId="5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0" fontId="4" fillId="0" borderId="5" xfId="0" applyNumberFormat="1" applyFont="1" applyFill="1" applyBorder="1" applyAlignment="1" applyProtection="1">
      <protection locked="0"/>
    </xf>
    <xf numFmtId="0" fontId="0" fillId="0" borderId="6" xfId="0" applyBorder="1"/>
    <xf numFmtId="0" fontId="0" fillId="0" borderId="3" xfId="0" applyBorder="1"/>
    <xf numFmtId="0" fontId="11" fillId="0" borderId="5" xfId="0" applyNumberFormat="1" applyFont="1" applyFill="1" applyBorder="1" applyAlignment="1" applyProtection="1">
      <alignment horizontal="left"/>
      <protection locked="0"/>
    </xf>
    <xf numFmtId="0" fontId="9" fillId="0" borderId="5" xfId="0" applyFont="1" applyBorder="1" applyAlignment="1">
      <alignment horizontal="center"/>
    </xf>
    <xf numFmtId="0" fontId="11" fillId="0" borderId="5" xfId="0" applyFont="1" applyBorder="1"/>
    <xf numFmtId="0" fontId="11" fillId="0" borderId="7" xfId="0" applyNumberFormat="1" applyFont="1" applyFill="1" applyBorder="1" applyAlignment="1" applyProtection="1">
      <protection locked="0"/>
    </xf>
    <xf numFmtId="0" fontId="11" fillId="0" borderId="8" xfId="0" applyNumberFormat="1" applyFont="1" applyFill="1" applyBorder="1" applyAlignment="1" applyProtection="1">
      <protection locked="0"/>
    </xf>
    <xf numFmtId="0" fontId="9" fillId="0" borderId="9" xfId="0" applyNumberFormat="1" applyFont="1" applyFill="1" applyBorder="1" applyAlignment="1" applyProtection="1">
      <alignment horizontal="center"/>
      <protection locked="0"/>
    </xf>
    <xf numFmtId="0" fontId="11" fillId="0" borderId="4" xfId="0" applyNumberFormat="1" applyFont="1" applyFill="1" applyBorder="1" applyAlignment="1" applyProtection="1">
      <protection locked="0"/>
    </xf>
    <xf numFmtId="0" fontId="7" fillId="2" borderId="10" xfId="0" applyNumberFormat="1" applyFont="1" applyFill="1" applyBorder="1" applyAlignment="1" applyProtection="1">
      <protection locked="0"/>
    </xf>
    <xf numFmtId="0" fontId="0" fillId="2" borderId="0" xfId="0" applyFill="1"/>
    <xf numFmtId="3" fontId="0" fillId="0" borderId="0" xfId="0" applyNumberFormat="1"/>
    <xf numFmtId="0" fontId="2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protection locked="0"/>
    </xf>
    <xf numFmtId="0" fontId="0" fillId="2" borderId="0" xfId="0" applyFill="1" applyBorder="1"/>
    <xf numFmtId="0" fontId="6" fillId="2" borderId="0" xfId="0" applyNumberFormat="1" applyFont="1" applyFill="1" applyBorder="1" applyAlignment="1" applyProtection="1">
      <alignment horizontal="center"/>
      <protection locked="0"/>
    </xf>
    <xf numFmtId="0" fontId="2" fillId="2" borderId="0" xfId="0" applyNumberFormat="1" applyFont="1" applyFill="1" applyBorder="1" applyAlignment="1" applyProtection="1">
      <alignment horizontal="left"/>
      <protection locked="0"/>
    </xf>
    <xf numFmtId="0" fontId="0" fillId="2" borderId="0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3" fillId="2" borderId="12" xfId="0" applyNumberFormat="1" applyFont="1" applyFill="1" applyBorder="1" applyAlignment="1" applyProtection="1">
      <protection locked="0"/>
    </xf>
    <xf numFmtId="0" fontId="7" fillId="2" borderId="15" xfId="0" applyNumberFormat="1" applyFont="1" applyFill="1" applyBorder="1" applyAlignment="1" applyProtection="1">
      <protection locked="0"/>
    </xf>
    <xf numFmtId="0" fontId="7" fillId="2" borderId="16" xfId="0" applyNumberFormat="1" applyFont="1" applyFill="1" applyBorder="1" applyAlignment="1" applyProtection="1">
      <protection locked="0"/>
    </xf>
    <xf numFmtId="0" fontId="7" fillId="2" borderId="2" xfId="0" applyNumberFormat="1" applyFont="1" applyFill="1" applyBorder="1" applyAlignment="1" applyProtection="1">
      <alignment horizontal="center"/>
      <protection locked="0"/>
    </xf>
    <xf numFmtId="0" fontId="3" fillId="2" borderId="2" xfId="0" applyNumberFormat="1" applyFont="1" applyFill="1" applyBorder="1" applyAlignment="1" applyProtection="1">
      <protection locked="0"/>
    </xf>
    <xf numFmtId="0" fontId="3" fillId="2" borderId="18" xfId="0" applyNumberFormat="1" applyFont="1" applyFill="1" applyBorder="1" applyAlignment="1" applyProtection="1">
      <protection locked="0"/>
    </xf>
    <xf numFmtId="0" fontId="7" fillId="2" borderId="12" xfId="0" applyNumberFormat="1" applyFont="1" applyFill="1" applyBorder="1" applyAlignment="1" applyProtection="1">
      <protection locked="0"/>
    </xf>
    <xf numFmtId="0" fontId="7" fillId="2" borderId="10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/>
    <xf numFmtId="0" fontId="12" fillId="2" borderId="15" xfId="0" applyNumberFormat="1" applyFont="1" applyFill="1" applyBorder="1" applyAlignment="1" applyProtection="1">
      <protection locked="0"/>
    </xf>
    <xf numFmtId="0" fontId="12" fillId="2" borderId="16" xfId="0" applyNumberFormat="1" applyFont="1" applyFill="1" applyBorder="1" applyAlignment="1" applyProtection="1">
      <protection locked="0"/>
    </xf>
    <xf numFmtId="0" fontId="14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ont="1" applyFill="1"/>
    <xf numFmtId="0" fontId="0" fillId="2" borderId="0" xfId="0" applyFont="1" applyFill="1" applyBorder="1"/>
    <xf numFmtId="0" fontId="3" fillId="2" borderId="16" xfId="0" applyNumberFormat="1" applyFont="1" applyFill="1" applyBorder="1" applyAlignment="1" applyProtection="1">
      <protection locked="0"/>
    </xf>
    <xf numFmtId="0" fontId="0" fillId="2" borderId="0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/>
    </xf>
    <xf numFmtId="15" fontId="16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center" vertical="center"/>
    </xf>
    <xf numFmtId="0" fontId="0" fillId="3" borderId="0" xfId="0" applyNumberFormat="1" applyFont="1" applyFill="1" applyBorder="1" applyAlignment="1" applyProtection="1">
      <protection locked="0"/>
    </xf>
    <xf numFmtId="0" fontId="21" fillId="2" borderId="0" xfId="0" applyNumberFormat="1" applyFont="1" applyFill="1" applyBorder="1" applyAlignment="1" applyProtection="1">
      <alignment horizontal="center" vertical="center"/>
      <protection locked="0"/>
    </xf>
    <xf numFmtId="0" fontId="22" fillId="2" borderId="12" xfId="0" applyNumberFormat="1" applyFont="1" applyFill="1" applyBorder="1" applyAlignment="1" applyProtection="1">
      <alignment horizontal="center" vertical="center"/>
      <protection locked="0"/>
    </xf>
    <xf numFmtId="0" fontId="16" fillId="2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22" fillId="2" borderId="17" xfId="0" applyNumberFormat="1" applyFont="1" applyFill="1" applyBorder="1" applyAlignment="1" applyProtection="1">
      <alignment horizontal="center" vertical="center"/>
      <protection locked="0"/>
    </xf>
    <xf numFmtId="0" fontId="22" fillId="2" borderId="0" xfId="0" applyNumberFormat="1" applyFont="1" applyFill="1" applyBorder="1" applyAlignment="1" applyProtection="1">
      <alignment horizontal="center" vertical="center"/>
      <protection locked="0"/>
    </xf>
    <xf numFmtId="0" fontId="23" fillId="2" borderId="0" xfId="0" applyNumberFormat="1" applyFont="1" applyFill="1" applyBorder="1" applyAlignment="1" applyProtection="1">
      <alignment horizontal="center" vertical="center"/>
      <protection locked="0"/>
    </xf>
    <xf numFmtId="0" fontId="24" fillId="2" borderId="0" xfId="0" applyNumberFormat="1" applyFont="1" applyFill="1" applyBorder="1" applyAlignment="1" applyProtection="1">
      <alignment horizontal="center" vertical="center"/>
      <protection locked="0"/>
    </xf>
    <xf numFmtId="0" fontId="26" fillId="2" borderId="13" xfId="0" applyNumberFormat="1" applyFont="1" applyFill="1" applyBorder="1" applyAlignment="1" applyProtection="1">
      <alignment horizontal="center" vertical="center"/>
      <protection locked="0"/>
    </xf>
    <xf numFmtId="0" fontId="25" fillId="2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6" fillId="2" borderId="11" xfId="0" applyNumberFormat="1" applyFont="1" applyFill="1" applyBorder="1" applyAlignment="1" applyProtection="1">
      <alignment horizontal="center" vertical="center"/>
      <protection locked="0"/>
    </xf>
    <xf numFmtId="0" fontId="27" fillId="2" borderId="0" xfId="0" applyNumberFormat="1" applyFont="1" applyFill="1" applyBorder="1" applyAlignment="1" applyProtection="1">
      <alignment horizontal="center" vertical="center"/>
      <protection locked="0"/>
    </xf>
    <xf numFmtId="0" fontId="26" fillId="2" borderId="0" xfId="0" applyNumberFormat="1" applyFont="1" applyFill="1" applyBorder="1" applyAlignment="1" applyProtection="1">
      <alignment horizontal="center" vertical="center"/>
      <protection locked="0"/>
    </xf>
    <xf numFmtId="0" fontId="28" fillId="2" borderId="0" xfId="0" applyNumberFormat="1" applyFont="1" applyFill="1" applyBorder="1" applyAlignment="1" applyProtection="1">
      <alignment horizontal="center"/>
      <protection locked="0"/>
    </xf>
    <xf numFmtId="0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NumberFormat="1" applyFont="1" applyFill="1" applyBorder="1" applyAlignment="1" applyProtection="1">
      <protection locked="0"/>
    </xf>
    <xf numFmtId="0" fontId="29" fillId="2" borderId="13" xfId="0" applyNumberFormat="1" applyFont="1" applyFill="1" applyBorder="1" applyAlignment="1" applyProtection="1">
      <alignment horizontal="center"/>
      <protection locked="0"/>
    </xf>
    <xf numFmtId="0" fontId="29" fillId="2" borderId="11" xfId="0" applyNumberFormat="1" applyFont="1" applyFill="1" applyBorder="1" applyAlignment="1" applyProtection="1">
      <protection locked="0"/>
    </xf>
    <xf numFmtId="0" fontId="30" fillId="2" borderId="0" xfId="0" applyNumberFormat="1" applyFont="1" applyFill="1" applyBorder="1" applyAlignment="1" applyProtection="1">
      <protection locked="0"/>
    </xf>
    <xf numFmtId="0" fontId="29" fillId="2" borderId="0" xfId="0" applyNumberFormat="1" applyFont="1" applyFill="1" applyBorder="1" applyAlignment="1" applyProtection="1">
      <protection locked="0"/>
    </xf>
    <xf numFmtId="0" fontId="32" fillId="2" borderId="0" xfId="0" applyNumberFormat="1" applyFont="1" applyFill="1" applyBorder="1" applyAlignment="1" applyProtection="1">
      <alignment horizontal="center" vertical="center"/>
      <protection locked="0"/>
    </xf>
    <xf numFmtId="0" fontId="33" fillId="2" borderId="0" xfId="0" applyNumberFormat="1" applyFont="1" applyFill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center" vertical="center"/>
    </xf>
    <xf numFmtId="0" fontId="34" fillId="2" borderId="16" xfId="0" applyNumberFormat="1" applyFont="1" applyFill="1" applyBorder="1" applyAlignment="1" applyProtection="1">
      <alignment horizontal="center" vertical="center"/>
      <protection locked="0"/>
    </xf>
    <xf numFmtId="0" fontId="31" fillId="2" borderId="0" xfId="0" applyNumberFormat="1" applyFont="1" applyFill="1" applyBorder="1" applyAlignment="1" applyProtection="1">
      <alignment horizontal="center" vertical="center"/>
      <protection locked="0"/>
    </xf>
    <xf numFmtId="0" fontId="35" fillId="2" borderId="13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Alignment="1">
      <alignment horizontal="center"/>
    </xf>
    <xf numFmtId="0" fontId="36" fillId="0" borderId="0" xfId="0" applyFont="1"/>
    <xf numFmtId="0" fontId="15" fillId="2" borderId="0" xfId="0" applyFont="1" applyFill="1"/>
    <xf numFmtId="0" fontId="37" fillId="2" borderId="15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3" fontId="15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5" fillId="0" borderId="0" xfId="0" applyFont="1" applyAlignment="1">
      <alignment horizontal="center"/>
    </xf>
    <xf numFmtId="3" fontId="16" fillId="0" borderId="0" xfId="0" applyNumberFormat="1" applyFont="1"/>
    <xf numFmtId="15" fontId="16" fillId="6" borderId="0" xfId="0" applyNumberFormat="1" applyFont="1" applyFill="1" applyAlignment="1">
      <alignment vertical="center"/>
    </xf>
    <xf numFmtId="14" fontId="0" fillId="0" borderId="0" xfId="0" applyNumberFormat="1"/>
    <xf numFmtId="3" fontId="0" fillId="6" borderId="0" xfId="0" applyNumberFormat="1" applyFill="1"/>
    <xf numFmtId="3" fontId="15" fillId="6" borderId="0" xfId="0" applyNumberFormat="1" applyFont="1" applyFill="1"/>
    <xf numFmtId="0" fontId="3" fillId="2" borderId="22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3" fillId="2" borderId="23" xfId="0" applyNumberFormat="1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Border="1" applyAlignment="1" applyProtection="1">
      <alignment horizontal="center"/>
      <protection locked="0"/>
    </xf>
    <xf numFmtId="0" fontId="3" fillId="2" borderId="12" xfId="0" applyNumberFormat="1" applyFont="1" applyFill="1" applyBorder="1" applyAlignment="1" applyProtection="1">
      <alignment horizontal="center"/>
      <protection locked="0"/>
    </xf>
    <xf numFmtId="0" fontId="3" fillId="2" borderId="13" xfId="0" applyNumberFormat="1" applyFont="1" applyFill="1" applyBorder="1" applyAlignment="1" applyProtection="1">
      <alignment horizontal="center"/>
      <protection locked="0"/>
    </xf>
    <xf numFmtId="0" fontId="3" fillId="2" borderId="14" xfId="0" applyNumberFormat="1" applyFont="1" applyFill="1" applyBorder="1" applyAlignment="1" applyProtection="1">
      <alignment horizontal="center"/>
      <protection locked="0"/>
    </xf>
    <xf numFmtId="0" fontId="3" fillId="2" borderId="19" xfId="0" applyNumberFormat="1" applyFont="1" applyFill="1" applyBorder="1" applyAlignment="1" applyProtection="1">
      <alignment horizontal="center"/>
      <protection locked="0"/>
    </xf>
    <xf numFmtId="0" fontId="3" fillId="2" borderId="20" xfId="0" applyNumberFormat="1" applyFont="1" applyFill="1" applyBorder="1" applyAlignment="1" applyProtection="1">
      <alignment horizontal="center"/>
      <protection locked="0"/>
    </xf>
    <xf numFmtId="0" fontId="3" fillId="2" borderId="21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36" fillId="7" borderId="0" xfId="0" applyFont="1" applyFill="1" applyAlignment="1">
      <alignment horizontal="center"/>
    </xf>
  </cellXfs>
  <cellStyles count="738">
    <cellStyle name="Euro" xfId="1"/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V271"/>
  <sheetViews>
    <sheetView tabSelected="1" topLeftCell="AQ1" zoomScale="150" zoomScaleNormal="150" zoomScalePageLayoutView="150" workbookViewId="0">
      <pane ySplit="7" topLeftCell="A97" activePane="bottomLeft" state="frozen"/>
      <selection pane="bottomLeft" activeCell="AX100" sqref="AX100"/>
    </sheetView>
  </sheetViews>
  <sheetFormatPr baseColWidth="10" defaultColWidth="11.5" defaultRowHeight="12" x14ac:dyDescent="0"/>
  <cols>
    <col min="1" max="1" width="25.5" style="36" customWidth="1"/>
    <col min="2" max="2" width="7" style="71" customWidth="1"/>
    <col min="3" max="3" width="5.6640625" style="78" customWidth="1"/>
    <col min="4" max="4" width="5.6640625" style="85" customWidth="1"/>
    <col min="5" max="5" width="5.6640625" style="91" customWidth="1"/>
    <col min="6" max="8" width="5.6640625" style="36" customWidth="1"/>
    <col min="9" max="9" width="5.6640625" style="68" customWidth="1"/>
    <col min="10" max="10" width="5.6640625" style="36" customWidth="1"/>
    <col min="11" max="11" width="5.6640625" style="34" customWidth="1"/>
    <col min="12" max="12" width="7" style="34" customWidth="1"/>
    <col min="13" max="13" width="7.83203125" style="34" customWidth="1"/>
    <col min="14" max="16" width="5.6640625" style="34" customWidth="1"/>
    <col min="17" max="17" width="7.83203125" style="96" customWidth="1"/>
    <col min="18" max="20" width="5.6640625" style="34" customWidth="1"/>
    <col min="21" max="21" width="5.6640625" style="96" customWidth="1"/>
    <col min="22" max="22" width="5.6640625" style="34" customWidth="1"/>
    <col min="23" max="23" width="5.6640625" customWidth="1"/>
    <col min="24" max="24" width="5.6640625" style="34" customWidth="1"/>
    <col min="25" max="25" width="5.6640625" style="96" customWidth="1"/>
    <col min="26" max="26" width="7.83203125" style="34" customWidth="1"/>
    <col min="27" max="28" width="5.6640625" style="34" customWidth="1"/>
    <col min="29" max="29" width="5.6640625" style="96" customWidth="1"/>
    <col min="30" max="32" width="5.6640625" style="34" customWidth="1"/>
    <col min="33" max="33" width="5.6640625" style="96" customWidth="1"/>
    <col min="34" max="36" width="5.6640625" style="34" customWidth="1"/>
    <col min="37" max="37" width="7.83203125" style="96" customWidth="1"/>
    <col min="38" max="38" width="5.5" style="34" customWidth="1"/>
    <col min="39" max="40" width="5.6640625" style="34" customWidth="1"/>
    <col min="41" max="41" width="7.83203125" style="96" customWidth="1"/>
    <col min="42" max="42" width="6.1640625" style="34" customWidth="1"/>
    <col min="43" max="44" width="5.6640625" style="34" customWidth="1"/>
    <col min="45" max="45" width="5.6640625" style="96" customWidth="1"/>
    <col min="46" max="48" width="5.6640625" style="34" customWidth="1"/>
    <col min="49" max="49" width="5.6640625" style="96" customWidth="1"/>
    <col min="50" max="50" width="5.6640625" style="34" customWidth="1"/>
    <col min="51" max="51" width="5" style="34" customWidth="1"/>
    <col min="52" max="52" width="5.6640625" style="34" customWidth="1"/>
    <col min="53" max="53" width="7.5" style="96" customWidth="1"/>
    <col min="54" max="54" width="5.6640625" style="34" customWidth="1"/>
    <col min="55" max="55" width="6.83203125" style="34" customWidth="1"/>
    <col min="56" max="56" width="5.6640625" style="34" customWidth="1"/>
    <col min="57" max="57" width="5.6640625" style="96" customWidth="1"/>
    <col min="58" max="58" width="5.6640625" style="34" customWidth="1"/>
    <col min="59" max="59" width="5.6640625" style="56" customWidth="1"/>
    <col min="60" max="60" width="5.6640625" style="34" customWidth="1"/>
    <col min="61" max="61" width="5.6640625" style="96" customWidth="1"/>
    <col min="62" max="64" width="5.6640625" style="34" customWidth="1"/>
    <col min="65" max="65" width="5.6640625" style="96" customWidth="1"/>
    <col min="66" max="68" width="5.6640625" style="34" customWidth="1"/>
    <col min="69" max="69" width="5.6640625" style="96" customWidth="1"/>
    <col min="70" max="72" width="5.6640625" style="34" customWidth="1"/>
    <col min="73" max="73" width="5.6640625" style="96" customWidth="1"/>
    <col min="74" max="76" width="5.6640625" style="34" customWidth="1"/>
    <col min="77" max="77" width="5.6640625" style="96" customWidth="1"/>
    <col min="78" max="80" width="5.6640625" style="34" customWidth="1"/>
    <col min="81" max="81" width="5.6640625" style="96" customWidth="1"/>
    <col min="82" max="84" width="5.6640625" style="34" customWidth="1"/>
    <col min="85" max="85" width="5.6640625" style="96" customWidth="1"/>
    <col min="86" max="88" width="5.6640625" style="34" customWidth="1"/>
    <col min="89" max="89" width="5.6640625" style="96" customWidth="1"/>
    <col min="90" max="92" width="5.6640625" style="34" customWidth="1"/>
    <col min="93" max="93" width="5.6640625" style="96" customWidth="1"/>
    <col min="94" max="94" width="5.6640625" style="56" customWidth="1"/>
    <col min="95" max="96" width="5.6640625" style="34" customWidth="1"/>
    <col min="97" max="97" width="5.6640625" style="96" customWidth="1"/>
    <col min="98" max="98" width="5.6640625" style="56" customWidth="1"/>
    <col min="99" max="100" width="5.6640625" style="34" customWidth="1"/>
    <col min="101" max="101" width="5.6640625" style="96" customWidth="1"/>
    <col min="102" max="104" width="5.6640625" style="34" customWidth="1"/>
    <col min="105" max="105" width="5.6640625" style="96" customWidth="1"/>
    <col min="106" max="108" width="5.6640625" style="34" customWidth="1"/>
    <col min="109" max="109" width="5.6640625" style="96" customWidth="1"/>
    <col min="110" max="112" width="5.6640625" style="34" customWidth="1"/>
    <col min="113" max="113" width="5.6640625" style="96" customWidth="1"/>
    <col min="114" max="116" width="5.6640625" style="34" customWidth="1"/>
    <col min="117" max="117" width="5.6640625" style="96" customWidth="1"/>
    <col min="118" max="120" width="5.6640625" style="34" customWidth="1"/>
    <col min="121" max="121" width="5.6640625" style="96" customWidth="1"/>
    <col min="122" max="122" width="5.6640625" style="34" customWidth="1"/>
    <col min="123" max="123" width="5.6640625" customWidth="1"/>
    <col min="124" max="124" width="5.6640625" style="34" customWidth="1"/>
    <col min="125" max="125" width="5.6640625" style="96" customWidth="1"/>
    <col min="126" max="16384" width="11.5" style="34"/>
  </cols>
  <sheetData>
    <row r="1" spans="1:126" ht="17">
      <c r="A1" s="114" t="s">
        <v>301</v>
      </c>
      <c r="B1" s="114"/>
      <c r="C1" s="114"/>
      <c r="D1" s="114"/>
      <c r="E1" s="114"/>
      <c r="F1" s="114"/>
      <c r="G1" s="114"/>
      <c r="H1" s="114"/>
      <c r="I1" s="114"/>
      <c r="J1" s="114"/>
      <c r="DS1" s="34"/>
    </row>
    <row r="2" spans="1:126" ht="17">
      <c r="A2" s="55" t="s">
        <v>0</v>
      </c>
      <c r="B2" s="69"/>
      <c r="C2" s="76"/>
      <c r="D2" s="83"/>
      <c r="E2" s="90"/>
      <c r="F2" s="40"/>
      <c r="G2" s="40"/>
      <c r="H2" s="40"/>
      <c r="I2"/>
      <c r="K2" s="98" t="s">
        <v>302</v>
      </c>
      <c r="BZ2" s="56"/>
      <c r="DS2" s="34"/>
    </row>
    <row r="3" spans="1:126">
      <c r="A3" s="41" t="s">
        <v>37</v>
      </c>
      <c r="D3" s="84"/>
      <c r="F3" s="41" t="s">
        <v>38</v>
      </c>
      <c r="G3" s="41"/>
      <c r="H3" s="59" t="s">
        <v>307</v>
      </c>
      <c r="I3">
        <v>2019</v>
      </c>
      <c r="J3" s="42"/>
      <c r="K3" s="34" t="s">
        <v>303</v>
      </c>
      <c r="AG3" s="96" t="s">
        <v>52</v>
      </c>
      <c r="DS3" s="34"/>
    </row>
    <row r="4" spans="1:126">
      <c r="A4" s="41"/>
      <c r="D4" s="84"/>
      <c r="F4" s="41"/>
      <c r="G4" s="41"/>
      <c r="H4" s="41"/>
      <c r="I4"/>
      <c r="DS4" s="34"/>
    </row>
    <row r="5" spans="1:126" ht="13" thickBot="1">
      <c r="A5" s="43"/>
      <c r="I5"/>
      <c r="K5" s="39"/>
      <c r="L5" s="39"/>
      <c r="M5" s="39"/>
      <c r="N5" s="39"/>
      <c r="O5" s="39"/>
      <c r="P5" s="39"/>
      <c r="R5" s="39"/>
      <c r="S5" s="39"/>
      <c r="T5" s="39"/>
      <c r="V5" s="39"/>
      <c r="X5" s="39"/>
      <c r="Z5" s="39"/>
      <c r="AA5" s="39"/>
      <c r="AB5" s="39"/>
      <c r="AD5" s="39"/>
      <c r="AE5" s="39"/>
      <c r="AF5" s="39"/>
      <c r="AH5" s="39"/>
      <c r="AX5" s="39"/>
      <c r="DS5" s="34"/>
    </row>
    <row r="6" spans="1:126" ht="13" thickBot="1">
      <c r="A6" s="37"/>
      <c r="B6" s="115">
        <v>1</v>
      </c>
      <c r="C6" s="116"/>
      <c r="D6" s="116"/>
      <c r="E6" s="117"/>
      <c r="F6" s="115">
        <v>2</v>
      </c>
      <c r="G6" s="116"/>
      <c r="H6" s="116"/>
      <c r="I6" s="117"/>
      <c r="J6" s="118">
        <v>3</v>
      </c>
      <c r="K6" s="119"/>
      <c r="L6" s="119"/>
      <c r="M6" s="120"/>
      <c r="N6" s="111">
        <v>4</v>
      </c>
      <c r="O6" s="112"/>
      <c r="P6" s="112"/>
      <c r="Q6" s="113"/>
      <c r="R6" s="111">
        <v>5</v>
      </c>
      <c r="S6" s="112"/>
      <c r="T6" s="112"/>
      <c r="U6" s="113"/>
      <c r="V6" s="44"/>
      <c r="W6" s="44">
        <v>6</v>
      </c>
      <c r="X6" s="44"/>
      <c r="Z6" s="44">
        <v>7</v>
      </c>
      <c r="AA6" s="44"/>
      <c r="AB6" s="44"/>
      <c r="AD6" s="44"/>
      <c r="AE6" s="44">
        <v>8</v>
      </c>
      <c r="AF6" s="44"/>
      <c r="AH6" s="44"/>
      <c r="AI6" s="44">
        <v>9</v>
      </c>
      <c r="AJ6" s="44"/>
      <c r="AL6" s="44" t="s">
        <v>52</v>
      </c>
      <c r="AM6" s="44">
        <v>10</v>
      </c>
      <c r="AN6" s="44"/>
      <c r="AO6" s="96" t="s">
        <v>52</v>
      </c>
      <c r="AP6" s="44"/>
      <c r="AQ6" s="44">
        <v>11</v>
      </c>
      <c r="AR6" s="44"/>
      <c r="AS6" s="96" t="s">
        <v>52</v>
      </c>
      <c r="AT6" s="44"/>
      <c r="AU6" s="44"/>
      <c r="AV6" s="44">
        <v>12</v>
      </c>
      <c r="AX6" s="44"/>
      <c r="AY6" s="44">
        <v>13</v>
      </c>
      <c r="AZ6" s="44"/>
      <c r="BA6" s="96" t="s">
        <v>52</v>
      </c>
      <c r="BB6" s="44"/>
      <c r="BC6" s="44"/>
      <c r="BD6" s="44">
        <v>14</v>
      </c>
      <c r="BF6" s="44"/>
      <c r="BG6" s="44">
        <v>15</v>
      </c>
      <c r="BH6" s="44"/>
      <c r="BI6" s="96" t="s">
        <v>52</v>
      </c>
      <c r="BJ6" s="44"/>
      <c r="BK6" s="44"/>
      <c r="BL6" s="44">
        <v>16</v>
      </c>
      <c r="BN6" s="44"/>
      <c r="BO6" s="44">
        <v>17</v>
      </c>
      <c r="BP6" s="44"/>
      <c r="BQ6" s="96" t="s">
        <v>52</v>
      </c>
      <c r="BR6" s="44"/>
      <c r="BS6" s="44"/>
      <c r="BT6" s="44">
        <v>18</v>
      </c>
      <c r="BV6" s="44"/>
      <c r="BW6" s="44">
        <v>19</v>
      </c>
      <c r="BX6" s="44"/>
      <c r="BY6" s="96" t="s">
        <v>52</v>
      </c>
      <c r="BZ6" s="44"/>
      <c r="CA6" s="44"/>
      <c r="CB6" s="44">
        <v>20</v>
      </c>
      <c r="CD6" s="44"/>
      <c r="CE6" s="44">
        <v>21</v>
      </c>
      <c r="CF6" s="44"/>
      <c r="CG6" s="96" t="s">
        <v>52</v>
      </c>
      <c r="CH6" s="44"/>
      <c r="CI6" s="44"/>
      <c r="CJ6" s="44">
        <v>22</v>
      </c>
      <c r="CL6" s="44"/>
      <c r="CM6" s="44">
        <v>23</v>
      </c>
      <c r="CN6" s="44"/>
      <c r="CO6" s="96" t="s">
        <v>52</v>
      </c>
      <c r="CP6" s="44"/>
      <c r="CQ6" s="44"/>
      <c r="CR6" s="44">
        <v>24</v>
      </c>
      <c r="CT6" s="44"/>
      <c r="CU6" s="44">
        <v>25</v>
      </c>
      <c r="CV6" s="44"/>
      <c r="CW6" s="96" t="s">
        <v>52</v>
      </c>
      <c r="CX6" s="44"/>
      <c r="CY6" s="44"/>
      <c r="CZ6" s="44">
        <v>26</v>
      </c>
      <c r="DB6" s="44"/>
      <c r="DC6" s="44">
        <v>27</v>
      </c>
      <c r="DD6" s="44"/>
      <c r="DE6" s="96" t="s">
        <v>52</v>
      </c>
      <c r="DF6" s="44"/>
      <c r="DG6" s="44"/>
      <c r="DH6" s="44">
        <v>28</v>
      </c>
      <c r="DJ6" s="44"/>
      <c r="DK6" s="44">
        <v>29</v>
      </c>
      <c r="DL6" s="44"/>
      <c r="DM6" s="96" t="s">
        <v>52</v>
      </c>
      <c r="DN6" s="44"/>
      <c r="DO6" s="44"/>
      <c r="DP6" s="44">
        <v>30</v>
      </c>
      <c r="DR6" s="44"/>
      <c r="DS6" s="44">
        <v>31</v>
      </c>
      <c r="DT6" s="44"/>
      <c r="DU6" s="96" t="s">
        <v>52</v>
      </c>
    </row>
    <row r="7" spans="1:126" ht="13" thickBot="1">
      <c r="A7" s="37"/>
      <c r="B7" s="70" t="s">
        <v>60</v>
      </c>
      <c r="C7" s="77" t="s">
        <v>58</v>
      </c>
      <c r="D7" s="86" t="s">
        <v>59</v>
      </c>
      <c r="E7" s="95" t="s">
        <v>61</v>
      </c>
      <c r="F7" s="72" t="s">
        <v>60</v>
      </c>
      <c r="G7" s="79" t="s">
        <v>58</v>
      </c>
      <c r="H7" s="86" t="s">
        <v>59</v>
      </c>
      <c r="I7" s="95" t="s">
        <v>61</v>
      </c>
      <c r="J7" s="72" t="s">
        <v>60</v>
      </c>
      <c r="K7" s="46" t="s">
        <v>58</v>
      </c>
      <c r="L7" s="46" t="s">
        <v>59</v>
      </c>
      <c r="M7" s="95" t="s">
        <v>61</v>
      </c>
      <c r="N7" s="99" t="s">
        <v>60</v>
      </c>
      <c r="O7" s="46" t="s">
        <v>58</v>
      </c>
      <c r="P7" s="46" t="s">
        <v>59</v>
      </c>
      <c r="Q7" s="96" t="s">
        <v>61</v>
      </c>
      <c r="R7" s="53" t="s">
        <v>60</v>
      </c>
      <c r="S7" s="54" t="s">
        <v>58</v>
      </c>
      <c r="T7" s="54" t="s">
        <v>59</v>
      </c>
      <c r="U7" s="96" t="s">
        <v>61</v>
      </c>
      <c r="V7" s="54" t="s">
        <v>177</v>
      </c>
      <c r="W7" t="s">
        <v>178</v>
      </c>
      <c r="X7" s="54" t="s">
        <v>179</v>
      </c>
      <c r="Y7" s="96" t="s">
        <v>61</v>
      </c>
      <c r="Z7" s="45" t="s">
        <v>60</v>
      </c>
      <c r="AA7" s="46" t="s">
        <v>58</v>
      </c>
      <c r="AB7" s="46" t="s">
        <v>59</v>
      </c>
      <c r="AC7" s="96" t="s">
        <v>61</v>
      </c>
      <c r="AD7" s="45" t="s">
        <v>60</v>
      </c>
      <c r="AE7" s="46" t="s">
        <v>58</v>
      </c>
      <c r="AF7" s="46" t="s">
        <v>59</v>
      </c>
      <c r="AG7" s="96" t="s">
        <v>61</v>
      </c>
      <c r="AH7" s="45" t="s">
        <v>60</v>
      </c>
      <c r="AI7" s="46" t="s">
        <v>58</v>
      </c>
      <c r="AJ7" s="46" t="s">
        <v>59</v>
      </c>
      <c r="AK7" s="96" t="s">
        <v>61</v>
      </c>
      <c r="AL7" s="45" t="s">
        <v>60</v>
      </c>
      <c r="AM7" s="46" t="s">
        <v>58</v>
      </c>
      <c r="AN7" s="46" t="s">
        <v>59</v>
      </c>
      <c r="AO7" s="96" t="s">
        <v>61</v>
      </c>
      <c r="AP7" s="45" t="s">
        <v>60</v>
      </c>
      <c r="AQ7" s="46" t="s">
        <v>58</v>
      </c>
      <c r="AR7" s="46" t="s">
        <v>59</v>
      </c>
      <c r="AS7" s="96" t="s">
        <v>61</v>
      </c>
      <c r="AT7" s="45" t="s">
        <v>60</v>
      </c>
      <c r="AU7" s="46" t="s">
        <v>58</v>
      </c>
      <c r="AV7" s="46" t="s">
        <v>59</v>
      </c>
      <c r="AW7" s="96" t="s">
        <v>61</v>
      </c>
      <c r="AX7" s="53" t="s">
        <v>60</v>
      </c>
      <c r="AY7" s="46" t="s">
        <v>58</v>
      </c>
      <c r="AZ7" s="46" t="s">
        <v>59</v>
      </c>
      <c r="BA7" s="96" t="s">
        <v>61</v>
      </c>
      <c r="BB7" s="45" t="s">
        <v>60</v>
      </c>
      <c r="BC7" s="46" t="s">
        <v>58</v>
      </c>
      <c r="BD7" s="46" t="s">
        <v>59</v>
      </c>
      <c r="BE7" s="96" t="s">
        <v>61</v>
      </c>
      <c r="BF7" s="45" t="s">
        <v>60</v>
      </c>
      <c r="BG7" s="58" t="s">
        <v>58</v>
      </c>
      <c r="BH7" s="46" t="s">
        <v>59</v>
      </c>
      <c r="BI7" s="96" t="s">
        <v>61</v>
      </c>
      <c r="BJ7" s="45" t="s">
        <v>60</v>
      </c>
      <c r="BK7" s="46" t="s">
        <v>58</v>
      </c>
      <c r="BL7" s="46" t="s">
        <v>59</v>
      </c>
      <c r="BM7" s="96" t="s">
        <v>61</v>
      </c>
      <c r="BN7" s="45" t="s">
        <v>60</v>
      </c>
      <c r="BO7" s="46" t="s">
        <v>58</v>
      </c>
      <c r="BP7" s="46" t="s">
        <v>59</v>
      </c>
      <c r="BQ7" s="96" t="s">
        <v>61</v>
      </c>
      <c r="BR7" s="45" t="s">
        <v>60</v>
      </c>
      <c r="BS7" s="46" t="s">
        <v>58</v>
      </c>
      <c r="BT7" s="46" t="s">
        <v>59</v>
      </c>
      <c r="BU7" s="96" t="s">
        <v>61</v>
      </c>
      <c r="BV7" s="45" t="s">
        <v>60</v>
      </c>
      <c r="BW7" s="46" t="s">
        <v>58</v>
      </c>
      <c r="BX7" s="46" t="s">
        <v>59</v>
      </c>
      <c r="BY7" s="96" t="s">
        <v>61</v>
      </c>
      <c r="BZ7" s="45" t="s">
        <v>60</v>
      </c>
      <c r="CA7" s="46" t="s">
        <v>58</v>
      </c>
      <c r="CB7" s="46" t="s">
        <v>59</v>
      </c>
      <c r="CC7" s="96" t="s">
        <v>61</v>
      </c>
      <c r="CD7" s="45" t="s">
        <v>60</v>
      </c>
      <c r="CE7" s="46" t="s">
        <v>58</v>
      </c>
      <c r="CF7" s="46" t="s">
        <v>59</v>
      </c>
      <c r="CG7" s="96" t="s">
        <v>61</v>
      </c>
      <c r="CH7" s="45" t="s">
        <v>60</v>
      </c>
      <c r="CI7" s="46" t="s">
        <v>58</v>
      </c>
      <c r="CJ7" s="46" t="s">
        <v>59</v>
      </c>
      <c r="CK7" s="96" t="s">
        <v>61</v>
      </c>
      <c r="CL7" s="45" t="s">
        <v>60</v>
      </c>
      <c r="CM7" s="46" t="s">
        <v>58</v>
      </c>
      <c r="CN7" s="46" t="s">
        <v>59</v>
      </c>
      <c r="CO7" s="96" t="s">
        <v>61</v>
      </c>
      <c r="CP7" s="45" t="s">
        <v>60</v>
      </c>
      <c r="CQ7" s="46" t="s">
        <v>58</v>
      </c>
      <c r="CR7" s="46" t="s">
        <v>59</v>
      </c>
      <c r="CS7" s="96" t="s">
        <v>61</v>
      </c>
      <c r="CT7" s="45" t="s">
        <v>60</v>
      </c>
      <c r="CU7" s="46" t="s">
        <v>58</v>
      </c>
      <c r="CV7" s="46" t="s">
        <v>59</v>
      </c>
      <c r="CW7" s="96" t="s">
        <v>61</v>
      </c>
      <c r="CX7" s="45" t="s">
        <v>60</v>
      </c>
      <c r="CY7" s="46" t="s">
        <v>58</v>
      </c>
      <c r="CZ7" s="46" t="s">
        <v>59</v>
      </c>
      <c r="DA7" s="96" t="s">
        <v>61</v>
      </c>
      <c r="DB7" s="45" t="s">
        <v>60</v>
      </c>
      <c r="DC7" s="46" t="s">
        <v>58</v>
      </c>
      <c r="DD7" s="46" t="s">
        <v>59</v>
      </c>
      <c r="DE7" s="96" t="s">
        <v>61</v>
      </c>
      <c r="DF7" s="45" t="s">
        <v>60</v>
      </c>
      <c r="DG7" s="46" t="s">
        <v>58</v>
      </c>
      <c r="DH7" s="46" t="s">
        <v>59</v>
      </c>
      <c r="DI7" s="96" t="s">
        <v>61</v>
      </c>
      <c r="DJ7" s="45" t="s">
        <v>60</v>
      </c>
      <c r="DK7" s="46" t="s">
        <v>58</v>
      </c>
      <c r="DL7" s="46" t="s">
        <v>59</v>
      </c>
      <c r="DM7" s="96" t="s">
        <v>61</v>
      </c>
      <c r="DN7" s="45" t="s">
        <v>60</v>
      </c>
      <c r="DO7" s="46" t="s">
        <v>58</v>
      </c>
      <c r="DP7" s="46" t="s">
        <v>59</v>
      </c>
      <c r="DQ7" s="96" t="s">
        <v>61</v>
      </c>
      <c r="DR7" s="45" t="s">
        <v>60</v>
      </c>
      <c r="DS7" t="s">
        <v>58</v>
      </c>
      <c r="DT7" s="46" t="s">
        <v>59</v>
      </c>
      <c r="DU7" s="96" t="s">
        <v>61</v>
      </c>
    </row>
    <row r="8" spans="1:126" customFormat="1">
      <c r="A8" s="47" t="s">
        <v>6</v>
      </c>
      <c r="B8" s="72"/>
      <c r="C8" s="79"/>
      <c r="D8" s="61"/>
      <c r="E8" s="92"/>
      <c r="Q8" s="96"/>
      <c r="U8" s="96"/>
      <c r="Y8" s="96"/>
      <c r="AC8" s="96"/>
      <c r="AG8" s="96"/>
      <c r="AK8" s="96"/>
      <c r="AO8" s="96"/>
      <c r="AS8" s="96"/>
      <c r="AW8" s="96"/>
      <c r="BA8" s="96"/>
      <c r="BE8" s="96"/>
      <c r="BI8" s="96"/>
      <c r="BM8" s="96"/>
      <c r="BQ8" s="96"/>
      <c r="BU8" s="96"/>
      <c r="BY8" s="96"/>
      <c r="CC8" s="96"/>
      <c r="CG8" s="96"/>
      <c r="CK8" s="96"/>
      <c r="CO8" s="96"/>
      <c r="CS8" s="96"/>
      <c r="CW8" s="96"/>
      <c r="DA8" s="96"/>
      <c r="DI8" s="96"/>
      <c r="DM8" s="96"/>
      <c r="DQ8" s="96"/>
      <c r="DU8" s="96"/>
    </row>
    <row r="9" spans="1:126" ht="13" thickBot="1">
      <c r="A9" s="47"/>
      <c r="B9" s="73"/>
      <c r="C9" s="80"/>
      <c r="D9" s="87"/>
      <c r="E9" s="93"/>
      <c r="F9"/>
      <c r="G9"/>
      <c r="H9"/>
      <c r="I9"/>
      <c r="J9"/>
      <c r="K9"/>
      <c r="L9"/>
      <c r="M9"/>
      <c r="N9"/>
      <c r="O9"/>
      <c r="P9"/>
      <c r="R9"/>
      <c r="S9"/>
      <c r="T9"/>
      <c r="V9"/>
      <c r="X9"/>
      <c r="Z9"/>
      <c r="AA9"/>
      <c r="AB9"/>
      <c r="AD9"/>
      <c r="AE9"/>
      <c r="AF9"/>
      <c r="AH9"/>
      <c r="AI9"/>
      <c r="AJ9"/>
      <c r="AL9"/>
      <c r="AM9"/>
      <c r="AN9"/>
      <c r="AP9"/>
      <c r="AQ9"/>
      <c r="AR9"/>
      <c r="AT9"/>
      <c r="AU9"/>
      <c r="AV9"/>
      <c r="AX9"/>
      <c r="AY9"/>
      <c r="AZ9"/>
      <c r="BB9"/>
      <c r="BC9"/>
      <c r="BD9"/>
      <c r="BF9"/>
      <c r="BG9"/>
      <c r="BH9"/>
      <c r="BJ9"/>
      <c r="BK9"/>
      <c r="BL9"/>
      <c r="BN9"/>
      <c r="BO9"/>
      <c r="BP9"/>
      <c r="BR9"/>
      <c r="BS9"/>
      <c r="BT9"/>
      <c r="BV9"/>
      <c r="BW9"/>
      <c r="BX9"/>
      <c r="BZ9"/>
      <c r="CA9"/>
      <c r="CB9"/>
      <c r="CD9"/>
      <c r="CE9"/>
      <c r="CF9"/>
      <c r="CH9"/>
      <c r="CI9"/>
      <c r="CJ9"/>
      <c r="CL9"/>
      <c r="CM9"/>
      <c r="CN9"/>
      <c r="CP9"/>
      <c r="CQ9"/>
      <c r="CR9"/>
      <c r="CT9"/>
      <c r="CU9"/>
      <c r="CV9"/>
      <c r="CX9"/>
      <c r="CY9"/>
      <c r="CZ9"/>
      <c r="DB9"/>
      <c r="DC9"/>
      <c r="DD9"/>
      <c r="DE9"/>
      <c r="DF9"/>
      <c r="DG9"/>
      <c r="DH9"/>
      <c r="DJ9"/>
      <c r="DK9"/>
      <c r="DL9"/>
      <c r="DN9"/>
      <c r="DO9"/>
      <c r="DP9"/>
      <c r="DR9"/>
      <c r="DT9"/>
    </row>
    <row r="10" spans="1:126">
      <c r="A10" s="48" t="s">
        <v>10</v>
      </c>
      <c r="B10" s="72">
        <v>80</v>
      </c>
      <c r="C10" s="79"/>
      <c r="D10" s="61"/>
      <c r="E10" s="96">
        <f>+B10+C10-VENTAS!GM8</f>
        <v>75</v>
      </c>
      <c r="F10" s="72">
        <f>+E10</f>
        <v>75</v>
      </c>
      <c r="G10"/>
      <c r="H10"/>
      <c r="I10" s="96">
        <f>+F10+G10-VENTAS!GM9</f>
        <v>74</v>
      </c>
      <c r="J10" s="72">
        <f>+I10</f>
        <v>74</v>
      </c>
      <c r="K10"/>
      <c r="L10"/>
      <c r="M10" s="96">
        <f>+J10+K10-VENTAS!GM10</f>
        <v>70</v>
      </c>
      <c r="N10" s="100">
        <f>+M10</f>
        <v>70</v>
      </c>
      <c r="O10" s="79"/>
      <c r="P10"/>
      <c r="Q10" s="96">
        <f>+N10+O10-VENTAS!GM11</f>
        <v>69</v>
      </c>
      <c r="R10">
        <f>+Q10</f>
        <v>69</v>
      </c>
      <c r="S10"/>
      <c r="T10"/>
      <c r="U10" s="96">
        <f>+R10+S10-VENTAS!GM12</f>
        <v>67</v>
      </c>
      <c r="V10">
        <f>+U10</f>
        <v>67</v>
      </c>
      <c r="X10"/>
      <c r="Y10" s="96">
        <f>+V10+W10-VENTAS!GM13</f>
        <v>60</v>
      </c>
      <c r="Z10">
        <f>+Y10</f>
        <v>60</v>
      </c>
      <c r="AA10"/>
      <c r="AB10"/>
      <c r="AC10" s="96">
        <f>+Z10+AA10-VENTAS!GM14</f>
        <v>53</v>
      </c>
      <c r="AD10">
        <f>+AC10</f>
        <v>53</v>
      </c>
      <c r="AE10"/>
      <c r="AF10"/>
      <c r="AG10" s="96">
        <f>+AD10+AE10-VENTAS!GM15</f>
        <v>52</v>
      </c>
      <c r="AH10">
        <f>+AG10</f>
        <v>52</v>
      </c>
      <c r="AI10"/>
      <c r="AJ10"/>
      <c r="AK10" s="96">
        <f>+AH10+AI10-VENTAS!GM16</f>
        <v>49</v>
      </c>
      <c r="AL10">
        <f>+AK10</f>
        <v>49</v>
      </c>
      <c r="AM10"/>
      <c r="AN10"/>
      <c r="AO10" s="96">
        <f>+AL10+AM10-VENTAS!GM17</f>
        <v>46</v>
      </c>
      <c r="AP10">
        <f>+AO10</f>
        <v>46</v>
      </c>
      <c r="AQ10">
        <v>24</v>
      </c>
      <c r="AR10"/>
      <c r="AS10" s="96">
        <f>+AP10+AQ10-VENTAS!GM18</f>
        <v>67</v>
      </c>
      <c r="AT10">
        <f>+AS10</f>
        <v>67</v>
      </c>
      <c r="AU10"/>
      <c r="AV10"/>
      <c r="AW10" s="123">
        <f>+AT10+AU10-VENTAS!GM19</f>
        <v>60</v>
      </c>
      <c r="AX10">
        <f>+AW10</f>
        <v>60</v>
      </c>
      <c r="AY10"/>
      <c r="AZ10"/>
      <c r="BA10" s="96">
        <f>+AX10+AY10-VENTAS!GM20</f>
        <v>60</v>
      </c>
      <c r="BB10">
        <f>+BA10</f>
        <v>60</v>
      </c>
      <c r="BC10"/>
      <c r="BD10"/>
      <c r="BE10" s="96">
        <f>+BB10+BC10-VENTAS!GM21</f>
        <v>60</v>
      </c>
      <c r="BF10">
        <f>+BE10</f>
        <v>60</v>
      </c>
      <c r="BG10"/>
      <c r="BH10"/>
      <c r="BI10" s="96">
        <f>+BF10+BG10-VENTAS!GM22</f>
        <v>60</v>
      </c>
      <c r="BJ10">
        <f>+BI10</f>
        <v>60</v>
      </c>
      <c r="BK10"/>
      <c r="BL10"/>
      <c r="BM10" s="96">
        <f>+BJ10+BK10-VENTAS!GM23</f>
        <v>60</v>
      </c>
      <c r="BN10">
        <f>+BM10</f>
        <v>60</v>
      </c>
      <c r="BO10"/>
      <c r="BP10"/>
      <c r="BQ10" s="96">
        <f>+BN10+BO10-VENTAS!GM24</f>
        <v>60</v>
      </c>
      <c r="BR10">
        <f>+BQ10</f>
        <v>60</v>
      </c>
      <c r="BS10"/>
      <c r="BT10"/>
      <c r="BU10" s="96">
        <f>+BR10+BS10-VENTAS!GM25</f>
        <v>60</v>
      </c>
      <c r="BV10">
        <f>+BU10</f>
        <v>60</v>
      </c>
      <c r="BW10"/>
      <c r="BX10"/>
      <c r="BY10" s="96">
        <f>+BV10+BW10-VENTAS!GM26</f>
        <v>60</v>
      </c>
      <c r="BZ10">
        <f>+BY10</f>
        <v>60</v>
      </c>
      <c r="CA10"/>
      <c r="CB10"/>
      <c r="CC10" s="96">
        <f>+BZ10+CA10-VENTAS!GM27</f>
        <v>60</v>
      </c>
      <c r="CD10">
        <f>+CC10</f>
        <v>60</v>
      </c>
      <c r="CE10"/>
      <c r="CF10"/>
      <c r="CG10" s="96">
        <f>+CD10+CE10-VENTAS!GM28</f>
        <v>60</v>
      </c>
      <c r="CH10">
        <f>+CG10</f>
        <v>60</v>
      </c>
      <c r="CI10"/>
      <c r="CJ10"/>
      <c r="CK10" s="96">
        <f>+CH10+CI10-VENTAS!GM29</f>
        <v>60</v>
      </c>
      <c r="CL10">
        <f>+CK10</f>
        <v>60</v>
      </c>
      <c r="CM10"/>
      <c r="CN10"/>
      <c r="CO10" s="96">
        <f>+CL10+CM10-VENTAS!GM30</f>
        <v>60</v>
      </c>
      <c r="CP10">
        <f>+CO10</f>
        <v>60</v>
      </c>
      <c r="CQ10" s="79"/>
      <c r="CR10"/>
      <c r="CS10" s="96">
        <f>+CP10+CQ10-VENTAS!GM31</f>
        <v>60</v>
      </c>
      <c r="CT10">
        <f>+CS10</f>
        <v>60</v>
      </c>
      <c r="CU10"/>
      <c r="CV10"/>
      <c r="CW10" s="96">
        <f>+CT10+CU10-VENTAS!GM32</f>
        <v>60</v>
      </c>
      <c r="CX10">
        <f>+CW10</f>
        <v>60</v>
      </c>
      <c r="CY10"/>
      <c r="CZ10"/>
      <c r="DA10" s="96">
        <f>+CX10+CY10-VENTAS!GM33</f>
        <v>60</v>
      </c>
      <c r="DB10">
        <f>+DA10</f>
        <v>60</v>
      </c>
      <c r="DC10"/>
      <c r="DD10"/>
      <c r="DE10">
        <f>+DB10+DC10-VENTAS!GM34</f>
        <v>60</v>
      </c>
      <c r="DF10">
        <f>+DE10</f>
        <v>60</v>
      </c>
      <c r="DG10"/>
      <c r="DH10"/>
      <c r="DI10" s="96">
        <f>+DF10+DG10-VENTAS!GM35</f>
        <v>60</v>
      </c>
      <c r="DJ10">
        <f>+DI10</f>
        <v>60</v>
      </c>
      <c r="DK10"/>
      <c r="DL10"/>
      <c r="DM10" s="96">
        <f>+DJ10+DK10-VENTAS!GM36</f>
        <v>60</v>
      </c>
      <c r="DN10">
        <f>+DM10</f>
        <v>60</v>
      </c>
      <c r="DO10"/>
      <c r="DP10"/>
      <c r="DQ10" s="96" t="e">
        <f>+DN10+DO10-VENTAS!#REF!</f>
        <v>#REF!</v>
      </c>
      <c r="DR10" t="e">
        <f>+DQ10</f>
        <v>#REF!</v>
      </c>
      <c r="DT10"/>
      <c r="DU10" s="96" t="e">
        <f>+DR10+DS10-VENTAS!#REF!</f>
        <v>#REF!</v>
      </c>
      <c r="DV10"/>
    </row>
    <row r="11" spans="1:126">
      <c r="A11" s="49" t="s">
        <v>52</v>
      </c>
      <c r="B11" s="72"/>
      <c r="C11" s="79"/>
      <c r="D11" s="61"/>
      <c r="E11" s="96"/>
      <c r="F11"/>
      <c r="G11"/>
      <c r="H11"/>
      <c r="I11" s="97"/>
      <c r="J11" s="72"/>
      <c r="K11"/>
      <c r="L11"/>
      <c r="M11" s="96"/>
      <c r="N11" s="100"/>
      <c r="O11"/>
      <c r="P11"/>
      <c r="R11"/>
      <c r="S11"/>
      <c r="T11"/>
      <c r="V11"/>
      <c r="X11"/>
      <c r="Z11"/>
      <c r="AA11"/>
      <c r="AB11"/>
      <c r="AD11"/>
      <c r="AE11"/>
      <c r="AF11"/>
      <c r="AH11"/>
      <c r="AI11"/>
      <c r="AJ11"/>
      <c r="AL11"/>
      <c r="AM11"/>
      <c r="AN11"/>
      <c r="AP11"/>
      <c r="AQ11"/>
      <c r="AR11"/>
      <c r="AT11"/>
      <c r="AU11"/>
      <c r="AV11"/>
      <c r="AW11" s="123"/>
      <c r="AX11"/>
      <c r="AY11"/>
      <c r="AZ11"/>
      <c r="BB11"/>
      <c r="BC11"/>
      <c r="BD11"/>
      <c r="BF11"/>
      <c r="BG11"/>
      <c r="BH11"/>
      <c r="BJ11"/>
      <c r="BK11"/>
      <c r="BL11"/>
      <c r="BN11"/>
      <c r="BO11"/>
      <c r="BP11"/>
      <c r="BR11"/>
      <c r="BS11"/>
      <c r="BT11"/>
      <c r="BV11"/>
      <c r="BW11"/>
      <c r="BX11"/>
      <c r="BZ11"/>
      <c r="CA11"/>
      <c r="CB11"/>
      <c r="CD11"/>
      <c r="CE11"/>
      <c r="CF11"/>
      <c r="CH11"/>
      <c r="CI11"/>
      <c r="CJ11"/>
      <c r="CL11"/>
      <c r="CM11"/>
      <c r="CN11"/>
      <c r="CP11"/>
      <c r="CQ11"/>
      <c r="CR11"/>
      <c r="CT11"/>
      <c r="CU11"/>
      <c r="CV11"/>
      <c r="CX11"/>
      <c r="CY11"/>
      <c r="CZ11"/>
      <c r="DB11"/>
      <c r="DC11"/>
      <c r="DD11"/>
      <c r="DE11"/>
      <c r="DF11"/>
      <c r="DG11"/>
      <c r="DH11"/>
      <c r="DJ11"/>
      <c r="DK11"/>
      <c r="DL11"/>
      <c r="DN11"/>
      <c r="DO11"/>
      <c r="DP11"/>
      <c r="DR11"/>
      <c r="DT11"/>
    </row>
    <row r="12" spans="1:126">
      <c r="A12" s="47" t="s">
        <v>299</v>
      </c>
      <c r="B12" s="72"/>
      <c r="C12" s="79"/>
      <c r="D12" s="61"/>
      <c r="E12" s="96"/>
      <c r="F12"/>
      <c r="G12"/>
      <c r="H12"/>
      <c r="I12" s="97"/>
      <c r="J12" s="72"/>
      <c r="K12"/>
      <c r="L12"/>
      <c r="M12" s="96"/>
      <c r="N12" s="100"/>
      <c r="O12"/>
      <c r="P12"/>
      <c r="R12"/>
      <c r="S12"/>
      <c r="T12"/>
      <c r="V12"/>
      <c r="X12"/>
      <c r="Z12"/>
      <c r="AA12"/>
      <c r="AB12"/>
      <c r="AD12"/>
      <c r="AE12"/>
      <c r="AF12"/>
      <c r="AH12"/>
      <c r="AI12"/>
      <c r="AJ12"/>
      <c r="AL12"/>
      <c r="AM12"/>
      <c r="AN12"/>
      <c r="AP12"/>
      <c r="AQ12"/>
      <c r="AR12"/>
      <c r="AT12"/>
      <c r="AU12"/>
      <c r="AV12"/>
      <c r="AW12" s="123"/>
      <c r="AX12"/>
      <c r="AY12"/>
      <c r="AZ12"/>
      <c r="BB12"/>
      <c r="BC12"/>
      <c r="BD12"/>
      <c r="BF12"/>
      <c r="BG12"/>
      <c r="BH12"/>
      <c r="BJ12"/>
      <c r="BK12"/>
      <c r="BL12"/>
      <c r="BN12"/>
      <c r="BO12"/>
      <c r="BP12"/>
      <c r="BR12"/>
      <c r="BS12"/>
      <c r="BT12"/>
      <c r="BV12"/>
      <c r="BW12"/>
      <c r="BX12"/>
      <c r="BZ12"/>
      <c r="CA12"/>
      <c r="CB12"/>
      <c r="CD12"/>
      <c r="CE12"/>
      <c r="CF12"/>
      <c r="CH12"/>
      <c r="CI12"/>
      <c r="CJ12"/>
      <c r="CL12"/>
      <c r="CM12"/>
      <c r="CN12"/>
      <c r="CP12"/>
      <c r="CQ12"/>
      <c r="CR12"/>
      <c r="CT12"/>
      <c r="CU12"/>
      <c r="CV12"/>
      <c r="CX12"/>
      <c r="CY12"/>
      <c r="CZ12"/>
      <c r="DB12"/>
      <c r="DC12"/>
      <c r="DD12"/>
      <c r="DE12"/>
      <c r="DF12"/>
      <c r="DG12"/>
      <c r="DH12"/>
      <c r="DJ12"/>
      <c r="DK12"/>
      <c r="DL12"/>
      <c r="DN12"/>
      <c r="DO12"/>
      <c r="DP12"/>
      <c r="DR12"/>
      <c r="DT12"/>
    </row>
    <row r="13" spans="1:126">
      <c r="A13" s="51"/>
      <c r="B13" s="72"/>
      <c r="C13" s="79"/>
      <c r="D13" s="61"/>
      <c r="E13" s="96"/>
      <c r="F13"/>
      <c r="G13"/>
      <c r="H13"/>
      <c r="I13" s="97"/>
      <c r="J13" s="72"/>
      <c r="K13"/>
      <c r="L13"/>
      <c r="M13" s="96"/>
      <c r="N13" s="100"/>
      <c r="O13"/>
      <c r="P13"/>
      <c r="R13"/>
      <c r="S13"/>
      <c r="T13"/>
      <c r="V13"/>
      <c r="X13"/>
      <c r="Z13"/>
      <c r="AA13"/>
      <c r="AB13"/>
      <c r="AD13"/>
      <c r="AE13"/>
      <c r="AF13"/>
      <c r="AH13"/>
      <c r="AI13"/>
      <c r="AJ13"/>
      <c r="AL13"/>
      <c r="AM13"/>
      <c r="AN13"/>
      <c r="AP13"/>
      <c r="AQ13"/>
      <c r="AR13"/>
      <c r="AT13"/>
      <c r="AU13"/>
      <c r="AV13"/>
      <c r="AW13" s="123"/>
      <c r="AX13"/>
      <c r="AY13"/>
      <c r="AZ13"/>
      <c r="BB13"/>
      <c r="BC13"/>
      <c r="BD13"/>
      <c r="BF13"/>
      <c r="BG13"/>
      <c r="BH13"/>
      <c r="BJ13"/>
      <c r="BK13"/>
      <c r="BL13"/>
      <c r="BN13"/>
      <c r="BO13"/>
      <c r="BP13"/>
      <c r="BR13"/>
      <c r="BS13"/>
      <c r="BT13"/>
      <c r="BV13"/>
      <c r="BW13"/>
      <c r="BX13"/>
      <c r="BZ13"/>
      <c r="CA13"/>
      <c r="CB13"/>
      <c r="CD13"/>
      <c r="CE13"/>
      <c r="CF13"/>
      <c r="CH13"/>
      <c r="CI13"/>
      <c r="CJ13"/>
      <c r="CL13"/>
      <c r="CM13"/>
      <c r="CN13"/>
      <c r="CP13"/>
      <c r="CQ13"/>
      <c r="CR13"/>
      <c r="CT13"/>
      <c r="CU13"/>
      <c r="CV13"/>
      <c r="CX13"/>
      <c r="CY13"/>
      <c r="CZ13"/>
      <c r="DB13"/>
      <c r="DC13"/>
      <c r="DD13"/>
      <c r="DE13"/>
      <c r="DF13"/>
      <c r="DG13"/>
      <c r="DH13"/>
      <c r="DJ13"/>
      <c r="DK13"/>
      <c r="DL13"/>
      <c r="DN13"/>
      <c r="DO13"/>
      <c r="DP13"/>
      <c r="DR13"/>
      <c r="DT13"/>
      <c r="DV13"/>
    </row>
    <row r="14" spans="1:126">
      <c r="A14" s="48" t="s">
        <v>39</v>
      </c>
      <c r="B14" s="72">
        <v>42</v>
      </c>
      <c r="C14" s="79"/>
      <c r="D14" s="61"/>
      <c r="E14" s="96">
        <f>+B14+C14-VENTAS!GU8</f>
        <v>37</v>
      </c>
      <c r="F14" s="72">
        <f>+E14</f>
        <v>37</v>
      </c>
      <c r="G14"/>
      <c r="H14"/>
      <c r="I14" s="96">
        <f>+F14+G14-VENTAS!GU9</f>
        <v>35</v>
      </c>
      <c r="J14" s="72">
        <f t="shared" ref="J14:J23" si="0">+I14</f>
        <v>35</v>
      </c>
      <c r="K14"/>
      <c r="L14"/>
      <c r="M14" s="96">
        <f>+J14+K14-VENTAS!GU10</f>
        <v>33</v>
      </c>
      <c r="N14" s="100">
        <f>+M14</f>
        <v>33</v>
      </c>
      <c r="O14" s="79"/>
      <c r="P14"/>
      <c r="Q14" s="96">
        <f>+N14+O14-VENTAS!GU11</f>
        <v>31</v>
      </c>
      <c r="R14">
        <f>+Q14</f>
        <v>31</v>
      </c>
      <c r="S14"/>
      <c r="T14"/>
      <c r="U14" s="96">
        <f>+R14+S14-VENTAS!GU12</f>
        <v>28</v>
      </c>
      <c r="V14">
        <f>+U14</f>
        <v>28</v>
      </c>
      <c r="X14"/>
      <c r="Y14" s="96">
        <f>+V14+W14-VENTAS!GU13</f>
        <v>25</v>
      </c>
      <c r="Z14">
        <f>+Y14</f>
        <v>25</v>
      </c>
      <c r="AA14"/>
      <c r="AB14"/>
      <c r="AC14" s="96">
        <f>+Z14+AA14-VENTAS!GU14</f>
        <v>24</v>
      </c>
      <c r="AD14">
        <f>+AC14</f>
        <v>24</v>
      </c>
      <c r="AE14"/>
      <c r="AF14"/>
      <c r="AG14" s="96">
        <f>+AD14+AE14-VENTAS!GU15</f>
        <v>22</v>
      </c>
      <c r="AH14">
        <f>+AG14</f>
        <v>22</v>
      </c>
      <c r="AI14"/>
      <c r="AJ14"/>
      <c r="AK14" s="96">
        <f>+AH14+AI14-VENTAS!GU16</f>
        <v>21</v>
      </c>
      <c r="AL14">
        <f>+AK14</f>
        <v>21</v>
      </c>
      <c r="AM14"/>
      <c r="AN14"/>
      <c r="AO14" s="96">
        <f>+AL14+AM14-VENTAS!GU17</f>
        <v>20</v>
      </c>
      <c r="AP14">
        <f>+AO14</f>
        <v>20</v>
      </c>
      <c r="AQ14"/>
      <c r="AR14"/>
      <c r="AS14" s="96">
        <f>+AP14+AQ14-VENTAS!GU18</f>
        <v>18</v>
      </c>
      <c r="AT14">
        <f>+AS14</f>
        <v>18</v>
      </c>
      <c r="AU14"/>
      <c r="AV14"/>
      <c r="AW14" s="123">
        <f>+AT14+AU14-VENTAS!GU19</f>
        <v>14</v>
      </c>
      <c r="AX14">
        <f>+AW14</f>
        <v>14</v>
      </c>
      <c r="AY14"/>
      <c r="AZ14"/>
      <c r="BA14" s="96">
        <f>+AX14+AY14-VENTAS!GU20</f>
        <v>14</v>
      </c>
      <c r="BB14">
        <f>+BA14</f>
        <v>14</v>
      </c>
      <c r="BC14"/>
      <c r="BD14"/>
      <c r="BE14" s="96">
        <f>+BB14+BC14-VENTAS!GU21</f>
        <v>14</v>
      </c>
      <c r="BF14">
        <f>+BE14</f>
        <v>14</v>
      </c>
      <c r="BG14"/>
      <c r="BH14"/>
      <c r="BI14" s="96">
        <f>+BF14+BG14-VENTAS!GU22</f>
        <v>14</v>
      </c>
      <c r="BJ14">
        <f>+BI14</f>
        <v>14</v>
      </c>
      <c r="BK14"/>
      <c r="BL14"/>
      <c r="BM14" s="96">
        <f>+BJ14+BK14-VENTAS!GU23</f>
        <v>14</v>
      </c>
      <c r="BN14">
        <f>+BM14</f>
        <v>14</v>
      </c>
      <c r="BO14"/>
      <c r="BP14"/>
      <c r="BQ14" s="96">
        <f>+BN14+BO14-VENTAS!GU24</f>
        <v>14</v>
      </c>
      <c r="BR14">
        <f>+BQ14</f>
        <v>14</v>
      </c>
      <c r="BS14"/>
      <c r="BT14"/>
      <c r="BU14" s="96">
        <f>+BR14+BS14-VENTAS!GU25</f>
        <v>14</v>
      </c>
      <c r="BV14">
        <f>+BU14</f>
        <v>14</v>
      </c>
      <c r="BW14"/>
      <c r="BX14"/>
      <c r="BY14" s="96">
        <f>+BV14+BW14-VENTAS!GU26</f>
        <v>14</v>
      </c>
      <c r="BZ14">
        <f>+BY14</f>
        <v>14</v>
      </c>
      <c r="CA14"/>
      <c r="CB14"/>
      <c r="CC14" s="96">
        <f>+BZ14+CA14-VENTAS!GU27</f>
        <v>14</v>
      </c>
      <c r="CD14">
        <f>+CC14</f>
        <v>14</v>
      </c>
      <c r="CE14"/>
      <c r="CF14"/>
      <c r="CG14" s="96">
        <f>+CD14+CE14-VENTAS!GU28</f>
        <v>14</v>
      </c>
      <c r="CH14">
        <f>+CG14</f>
        <v>14</v>
      </c>
      <c r="CI14"/>
      <c r="CJ14"/>
      <c r="CK14" s="96">
        <f>+CH14+CI14-VENTAS!GU29</f>
        <v>14</v>
      </c>
      <c r="CL14">
        <f>+CK14</f>
        <v>14</v>
      </c>
      <c r="CM14"/>
      <c r="CN14"/>
      <c r="CO14" s="96">
        <f>+CL14+CM14-VENTAS!GU30</f>
        <v>14</v>
      </c>
      <c r="CP14">
        <f>+CO14</f>
        <v>14</v>
      </c>
      <c r="CQ14" s="79"/>
      <c r="CR14"/>
      <c r="CS14" s="96">
        <f>+CP14+CQ14-VENTAS!GU31</f>
        <v>14</v>
      </c>
      <c r="CT14">
        <f>+CS14</f>
        <v>14</v>
      </c>
      <c r="CU14"/>
      <c r="CV14"/>
      <c r="CW14" s="96">
        <f>+CT14+CU14-VENTAS!GU32</f>
        <v>14</v>
      </c>
      <c r="CX14">
        <f>+CW14</f>
        <v>14</v>
      </c>
      <c r="CY14"/>
      <c r="CZ14"/>
      <c r="DA14" s="96">
        <f>+CX14+CY14-VENTAS!GU33</f>
        <v>14</v>
      </c>
      <c r="DB14">
        <f>+DA14</f>
        <v>14</v>
      </c>
      <c r="DC14"/>
      <c r="DD14"/>
      <c r="DE14">
        <f>+DB14+DC14-VENTAS!GU34</f>
        <v>14</v>
      </c>
      <c r="DF14">
        <f>+DE14</f>
        <v>14</v>
      </c>
      <c r="DG14"/>
      <c r="DH14"/>
      <c r="DI14" s="96">
        <f>+DF14+DG14-VENTAS!GU35</f>
        <v>14</v>
      </c>
      <c r="DJ14">
        <f>+DI14</f>
        <v>14</v>
      </c>
      <c r="DK14"/>
      <c r="DL14"/>
      <c r="DM14" s="96">
        <f>+DJ14+DK14-VENTAS!GU36</f>
        <v>14</v>
      </c>
      <c r="DN14">
        <f>+DM14</f>
        <v>14</v>
      </c>
      <c r="DO14"/>
      <c r="DP14"/>
      <c r="DQ14" s="96" t="e">
        <f>+DN14+DO14-VENTAS!#REF!</f>
        <v>#REF!</v>
      </c>
      <c r="DR14" t="e">
        <f>+DQ14</f>
        <v>#REF!</v>
      </c>
      <c r="DT14"/>
      <c r="DU14" s="96" t="e">
        <f>+DR14+DS14-VENTAS!#REF!</f>
        <v>#REF!</v>
      </c>
    </row>
    <row r="15" spans="1:126">
      <c r="A15" s="48" t="s">
        <v>176</v>
      </c>
      <c r="B15" s="72">
        <v>44</v>
      </c>
      <c r="C15" s="79"/>
      <c r="D15" s="61"/>
      <c r="E15" s="96">
        <f>+B15+C15-VENTAS!GQ8</f>
        <v>38</v>
      </c>
      <c r="F15" s="72">
        <f>+E15</f>
        <v>38</v>
      </c>
      <c r="G15"/>
      <c r="H15"/>
      <c r="I15" s="96">
        <f>+F15+G15-VENTAS!GQ9</f>
        <v>30</v>
      </c>
      <c r="J15" s="72">
        <f t="shared" si="0"/>
        <v>30</v>
      </c>
      <c r="K15"/>
      <c r="L15"/>
      <c r="M15" s="96">
        <f>+J15+K15-VENTAS!GQ10</f>
        <v>30</v>
      </c>
      <c r="N15" s="100">
        <f t="shared" ref="N15:N16" si="1">+M15</f>
        <v>30</v>
      </c>
      <c r="O15" s="79"/>
      <c r="P15"/>
      <c r="Q15" s="96">
        <f>+N15+O15-VENTAS!GQ11</f>
        <v>25</v>
      </c>
      <c r="R15">
        <f t="shared" ref="R15:R18" si="2">+Q15</f>
        <v>25</v>
      </c>
      <c r="S15"/>
      <c r="T15"/>
      <c r="U15" s="96">
        <f>+R15+S15-VENTAS!GQ12</f>
        <v>24</v>
      </c>
      <c r="V15">
        <f>+U15</f>
        <v>24</v>
      </c>
      <c r="X15"/>
      <c r="Y15" s="96">
        <f>+V15+W15-VENTAS!GQ13</f>
        <v>19</v>
      </c>
      <c r="Z15">
        <f>+Y15</f>
        <v>19</v>
      </c>
      <c r="AA15">
        <v>24</v>
      </c>
      <c r="AB15"/>
      <c r="AC15" s="96">
        <f>+Z15+AA15-VENTAS!GQ14</f>
        <v>42</v>
      </c>
      <c r="AD15">
        <f>+AC15</f>
        <v>42</v>
      </c>
      <c r="AE15"/>
      <c r="AF15"/>
      <c r="AG15" s="96">
        <f>+AD15+AE15-VENTAS!GQ15</f>
        <v>41</v>
      </c>
      <c r="AH15">
        <f>+AG15</f>
        <v>41</v>
      </c>
      <c r="AI15"/>
      <c r="AJ15"/>
      <c r="AK15" s="96">
        <f>+AH15+AI15-VENTAS!GQ16</f>
        <v>38</v>
      </c>
      <c r="AL15">
        <f>+AK15</f>
        <v>38</v>
      </c>
      <c r="AM15"/>
      <c r="AN15"/>
      <c r="AO15" s="96">
        <f>+AL15+AM15-VENTAS!GQ17</f>
        <v>35</v>
      </c>
      <c r="AP15">
        <f>+AO15</f>
        <v>35</v>
      </c>
      <c r="AQ15">
        <v>24</v>
      </c>
      <c r="AR15"/>
      <c r="AS15" s="96">
        <f>+AP15+AQ15-VENTAS!GQ18</f>
        <v>59</v>
      </c>
      <c r="AT15">
        <f>+AS15</f>
        <v>59</v>
      </c>
      <c r="AU15"/>
      <c r="AV15"/>
      <c r="AW15" s="123">
        <f>+AT15+AU15-VENTAS!GQ19</f>
        <v>57</v>
      </c>
      <c r="AX15">
        <f>+AW15</f>
        <v>57</v>
      </c>
      <c r="AY15"/>
      <c r="AZ15"/>
      <c r="BA15" s="96">
        <f>+AX15+AY15-VENTAS!GQ20</f>
        <v>57</v>
      </c>
      <c r="BB15">
        <f>+BA15</f>
        <v>57</v>
      </c>
      <c r="BC15"/>
      <c r="BD15"/>
      <c r="BE15" s="96">
        <f>+BB15+BC15-VENTAS!GQ21</f>
        <v>57</v>
      </c>
      <c r="BF15">
        <f>+BE15</f>
        <v>57</v>
      </c>
      <c r="BG15"/>
      <c r="BH15"/>
      <c r="BI15" s="96">
        <f>+BF15+BG15-VENTAS!GQ22</f>
        <v>57</v>
      </c>
      <c r="BJ15">
        <f>+BI15</f>
        <v>57</v>
      </c>
      <c r="BK15"/>
      <c r="BL15"/>
      <c r="BM15" s="96">
        <f>+BJ15+BK15-VENTAS!GQ23</f>
        <v>57</v>
      </c>
      <c r="BN15">
        <f>+BM15</f>
        <v>57</v>
      </c>
      <c r="BO15"/>
      <c r="BP15"/>
      <c r="BQ15" s="96">
        <f>+BN15+BO15-VENTAS!GQ24</f>
        <v>57</v>
      </c>
      <c r="BR15">
        <f>+BQ15</f>
        <v>57</v>
      </c>
      <c r="BS15"/>
      <c r="BT15"/>
      <c r="BU15" s="96">
        <f>+BR15+BS15-VENTAS!GQ25</f>
        <v>57</v>
      </c>
      <c r="BV15">
        <f>+BU15</f>
        <v>57</v>
      </c>
      <c r="BW15"/>
      <c r="BX15"/>
      <c r="BY15" s="96">
        <f>+BV15+BW15-VENTAS!GQ26</f>
        <v>57</v>
      </c>
      <c r="BZ15">
        <f>+BY15</f>
        <v>57</v>
      </c>
      <c r="CA15"/>
      <c r="CB15"/>
      <c r="CC15" s="96">
        <f>+BZ15+CA15-VENTAS!GQ27</f>
        <v>57</v>
      </c>
      <c r="CD15">
        <f>+CC15</f>
        <v>57</v>
      </c>
      <c r="CE15"/>
      <c r="CF15"/>
      <c r="CG15" s="96">
        <f>+CD15+CE15-VENTAS!GQ28</f>
        <v>57</v>
      </c>
      <c r="CH15">
        <f>+CG15</f>
        <v>57</v>
      </c>
      <c r="CI15"/>
      <c r="CJ15"/>
      <c r="CK15" s="96">
        <f>+CH15+CI15-VENTAS!GQ29</f>
        <v>57</v>
      </c>
      <c r="CL15">
        <f>+CK15</f>
        <v>57</v>
      </c>
      <c r="CM15"/>
      <c r="CN15"/>
      <c r="CO15" s="96">
        <f>+CL15+CM15-VENTAS!GQ30</f>
        <v>57</v>
      </c>
      <c r="CP15">
        <f>+CO15</f>
        <v>57</v>
      </c>
      <c r="CQ15" s="79"/>
      <c r="CR15"/>
      <c r="CS15" s="96">
        <f>+CP15+CQ15-VENTAS!GQ31</f>
        <v>57</v>
      </c>
      <c r="CT15">
        <f>+CS15</f>
        <v>57</v>
      </c>
      <c r="CU15"/>
      <c r="CV15"/>
      <c r="CW15" s="96">
        <f>+CT15+CU15-VENTAS!GQ32</f>
        <v>57</v>
      </c>
      <c r="CX15">
        <f>+CW15</f>
        <v>57</v>
      </c>
      <c r="CY15"/>
      <c r="CZ15"/>
      <c r="DA15" s="96">
        <f>+CX15+CY15-VENTAS!GQ33</f>
        <v>57</v>
      </c>
      <c r="DB15">
        <f>+DA15</f>
        <v>57</v>
      </c>
      <c r="DC15"/>
      <c r="DD15"/>
      <c r="DE15">
        <f>+DB15+DC15-VENTAS!GQ34</f>
        <v>57</v>
      </c>
      <c r="DF15">
        <f>+DE15</f>
        <v>57</v>
      </c>
      <c r="DG15"/>
      <c r="DH15"/>
      <c r="DI15" s="96">
        <f>+DF15+DG15-VENTAS!GQ35</f>
        <v>57</v>
      </c>
      <c r="DJ15">
        <f>+DI15</f>
        <v>57</v>
      </c>
      <c r="DK15"/>
      <c r="DL15"/>
      <c r="DM15" s="96">
        <f>+DJ15+DK15-VENTAS!GQ36</f>
        <v>57</v>
      </c>
      <c r="DN15">
        <f>+DM15</f>
        <v>57</v>
      </c>
      <c r="DO15"/>
      <c r="DP15"/>
      <c r="DQ15" s="96" t="e">
        <f>+DN15+DO15-VENTAS!#REF!</f>
        <v>#REF!</v>
      </c>
      <c r="DR15" t="e">
        <f>+DQ15</f>
        <v>#REF!</v>
      </c>
      <c r="DT15"/>
      <c r="DU15" s="96" t="e">
        <f>+DR15+DS15-VENTAS!#REF!</f>
        <v>#REF!</v>
      </c>
    </row>
    <row r="16" spans="1:126">
      <c r="A16" s="48" t="s">
        <v>66</v>
      </c>
      <c r="B16" s="72">
        <v>26</v>
      </c>
      <c r="C16" s="79"/>
      <c r="D16" s="61"/>
      <c r="E16" s="96">
        <f>+B16+C16-VENTAS!MY8</f>
        <v>23</v>
      </c>
      <c r="F16" s="72">
        <f>+E16</f>
        <v>23</v>
      </c>
      <c r="G16"/>
      <c r="H16"/>
      <c r="I16" s="96">
        <f>+F16+G16+H16-VENTAS!MY9</f>
        <v>23</v>
      </c>
      <c r="J16" s="72">
        <f t="shared" si="0"/>
        <v>23</v>
      </c>
      <c r="K16"/>
      <c r="L16"/>
      <c r="M16" s="96">
        <f>+J16+K16-VENTAS!MY10</f>
        <v>23</v>
      </c>
      <c r="N16" s="100">
        <f t="shared" si="1"/>
        <v>23</v>
      </c>
      <c r="O16" s="79"/>
      <c r="P16"/>
      <c r="Q16" s="96">
        <f>+N16+O16-VENTAS!MY11</f>
        <v>23</v>
      </c>
      <c r="R16">
        <f t="shared" si="2"/>
        <v>23</v>
      </c>
      <c r="S16"/>
      <c r="T16"/>
      <c r="U16" s="96">
        <f>+R16+S16-VENTAS!MY12</f>
        <v>23</v>
      </c>
      <c r="V16">
        <f>+U16</f>
        <v>23</v>
      </c>
      <c r="X16"/>
      <c r="Y16" s="96">
        <f>+V16+W16-VENTAS!MY13</f>
        <v>23</v>
      </c>
      <c r="Z16">
        <f>+Y16</f>
        <v>23</v>
      </c>
      <c r="AA16"/>
      <c r="AB16"/>
      <c r="AC16" s="96">
        <f>+Z16+AA16-VENTAS!MY14</f>
        <v>20</v>
      </c>
      <c r="AD16">
        <f>+AC16</f>
        <v>20</v>
      </c>
      <c r="AE16"/>
      <c r="AF16"/>
      <c r="AG16" s="96">
        <f>+AD16+AE16-VENTAS!MY15</f>
        <v>20</v>
      </c>
      <c r="AH16">
        <f>+AG16</f>
        <v>20</v>
      </c>
      <c r="AI16"/>
      <c r="AJ16"/>
      <c r="AK16" s="96">
        <f>+AH16+AI16-VENTAS!MY16</f>
        <v>20</v>
      </c>
      <c r="AL16">
        <f>+AK16</f>
        <v>20</v>
      </c>
      <c r="AM16"/>
      <c r="AN16"/>
      <c r="AO16" s="96">
        <f>+AL16+AM16-VENTAS!MY17</f>
        <v>20</v>
      </c>
      <c r="AP16">
        <f>+AO16</f>
        <v>20</v>
      </c>
      <c r="AQ16"/>
      <c r="AR16"/>
      <c r="AS16" s="96">
        <f>+AP16+AQ16-VENTAS!MY18</f>
        <v>19</v>
      </c>
      <c r="AT16">
        <f>+AS16</f>
        <v>19</v>
      </c>
      <c r="AU16"/>
      <c r="AV16"/>
      <c r="AW16" s="123">
        <f>+AT16+AU16-VENTAS!MY19</f>
        <v>18</v>
      </c>
      <c r="AX16">
        <f>+AW16</f>
        <v>18</v>
      </c>
      <c r="AY16"/>
      <c r="AZ16"/>
      <c r="BA16" s="96">
        <f>+AX16+AY16-VENTAS!MY20</f>
        <v>18</v>
      </c>
      <c r="BB16">
        <f>+BA16</f>
        <v>18</v>
      </c>
      <c r="BC16"/>
      <c r="BD16"/>
      <c r="BE16" s="96">
        <f>+BB16+BC16-VENTAS!MY21</f>
        <v>18</v>
      </c>
      <c r="BF16">
        <f>+BE16</f>
        <v>18</v>
      </c>
      <c r="BG16"/>
      <c r="BH16"/>
      <c r="BI16" s="96">
        <f>+BF16+BG16-VENTAS!MY22</f>
        <v>18</v>
      </c>
      <c r="BJ16">
        <f>+BI16</f>
        <v>18</v>
      </c>
      <c r="BK16"/>
      <c r="BL16"/>
      <c r="BM16" s="96">
        <f>+BJ16+BK16-VENTAS!MY23</f>
        <v>18</v>
      </c>
      <c r="BN16">
        <f>+BM16</f>
        <v>18</v>
      </c>
      <c r="BO16"/>
      <c r="BP16"/>
      <c r="BQ16" s="96">
        <f>+BN16+BO16-VENTAS!MY24</f>
        <v>18</v>
      </c>
      <c r="BR16">
        <f>+BQ16</f>
        <v>18</v>
      </c>
      <c r="BS16"/>
      <c r="BT16"/>
      <c r="BU16" s="96">
        <f>+BR16+BS16-VENTAS!MY25</f>
        <v>18</v>
      </c>
      <c r="BV16">
        <f>+BU16</f>
        <v>18</v>
      </c>
      <c r="BW16"/>
      <c r="BX16"/>
      <c r="BY16" s="96">
        <f>+BV16+BW16-VENTAS!MY26</f>
        <v>18</v>
      </c>
      <c r="BZ16">
        <f>+BY16</f>
        <v>18</v>
      </c>
      <c r="CA16"/>
      <c r="CB16"/>
      <c r="CC16" s="96">
        <f>+BZ16+CA16-VENTAS!MY27</f>
        <v>18</v>
      </c>
      <c r="CD16">
        <f>+CC16</f>
        <v>18</v>
      </c>
      <c r="CE16"/>
      <c r="CF16"/>
      <c r="CG16" s="96">
        <f>+CD16+CE16-VENTAS!MY28</f>
        <v>18</v>
      </c>
      <c r="CH16">
        <f>+CG16</f>
        <v>18</v>
      </c>
      <c r="CI16"/>
      <c r="CJ16"/>
      <c r="CK16" s="96">
        <f>+CH16+CI16-VENTAS!MY29</f>
        <v>18</v>
      </c>
      <c r="CL16">
        <f>+CK16</f>
        <v>18</v>
      </c>
      <c r="CM16"/>
      <c r="CN16"/>
      <c r="CO16" s="96">
        <f>+CL16+CM16-VENTAS!MY30</f>
        <v>18</v>
      </c>
      <c r="CP16">
        <f>+CO16</f>
        <v>18</v>
      </c>
      <c r="CQ16" s="79"/>
      <c r="CR16"/>
      <c r="CS16" s="96">
        <f>+CP16+CQ16-VENTAS!MY31</f>
        <v>18</v>
      </c>
      <c r="CT16">
        <f>+CS16</f>
        <v>18</v>
      </c>
      <c r="CU16"/>
      <c r="CV16"/>
      <c r="CW16" s="96">
        <f>+CT16+CU16-VENTAS!MY32</f>
        <v>18</v>
      </c>
      <c r="CX16">
        <f>+CW16</f>
        <v>18</v>
      </c>
      <c r="CY16"/>
      <c r="CZ16"/>
      <c r="DA16" s="96">
        <f>+CX16+CY16-VENTAS!MY33</f>
        <v>18</v>
      </c>
      <c r="DB16">
        <f>+DA16</f>
        <v>18</v>
      </c>
      <c r="DC16"/>
      <c r="DD16"/>
      <c r="DE16">
        <f>+DB16+DC16-VENTAS!MY34</f>
        <v>18</v>
      </c>
      <c r="DF16">
        <f>+DE16</f>
        <v>18</v>
      </c>
      <c r="DG16"/>
      <c r="DH16"/>
      <c r="DI16" s="96">
        <f>+DF16+DG16-VENTAS!MY35</f>
        <v>18</v>
      </c>
      <c r="DJ16">
        <f>+DI16</f>
        <v>18</v>
      </c>
      <c r="DK16"/>
      <c r="DL16"/>
      <c r="DM16" s="96">
        <f>+DJ16+DK16-VENTAS!MY36</f>
        <v>18</v>
      </c>
      <c r="DN16">
        <f>+DM16</f>
        <v>18</v>
      </c>
      <c r="DO16"/>
      <c r="DP16"/>
      <c r="DQ16" s="96" t="e">
        <f>+DN16+DO16-VENTAS!#REF!</f>
        <v>#REF!</v>
      </c>
      <c r="DR16" t="e">
        <f>+DQ16</f>
        <v>#REF!</v>
      </c>
      <c r="DT16"/>
      <c r="DU16" s="96" t="e">
        <f>+DR16+DS16-VENTAS!#REF!</f>
        <v>#REF!</v>
      </c>
    </row>
    <row r="17" spans="1:125">
      <c r="A17" s="48" t="s">
        <v>67</v>
      </c>
      <c r="B17" s="72">
        <v>24</v>
      </c>
      <c r="C17" s="79"/>
      <c r="D17" s="61"/>
      <c r="E17" s="96">
        <f>+B17+C17-VENTAS!DO8</f>
        <v>24</v>
      </c>
      <c r="F17" s="72">
        <f>+E17</f>
        <v>24</v>
      </c>
      <c r="G17"/>
      <c r="H17"/>
      <c r="I17" s="96">
        <f>+F17+G17+H17-VENTAS!DO9</f>
        <v>24</v>
      </c>
      <c r="J17" s="72">
        <f t="shared" si="0"/>
        <v>24</v>
      </c>
      <c r="K17"/>
      <c r="L17"/>
      <c r="M17" s="96">
        <f>+J17+K17-VENTAS!DO10</f>
        <v>23</v>
      </c>
      <c r="N17" s="100">
        <f>+M17</f>
        <v>23</v>
      </c>
      <c r="O17" s="79"/>
      <c r="P17"/>
      <c r="Q17" s="96">
        <f>+N17+O17-VENTAS!DO11</f>
        <v>23</v>
      </c>
      <c r="R17">
        <f t="shared" si="2"/>
        <v>23</v>
      </c>
      <c r="S17"/>
      <c r="T17"/>
      <c r="U17" s="96">
        <f>+R17+S17-VENTAS!DO12</f>
        <v>23</v>
      </c>
      <c r="V17">
        <f>+U17</f>
        <v>23</v>
      </c>
      <c r="X17"/>
      <c r="Y17" s="96">
        <f>+V17+W17-VENTAS!DO13</f>
        <v>23</v>
      </c>
      <c r="Z17">
        <f>+Y17</f>
        <v>23</v>
      </c>
      <c r="AA17"/>
      <c r="AB17"/>
      <c r="AC17" s="96">
        <f>+Z17+AA17-VENTAS!DO14</f>
        <v>23</v>
      </c>
      <c r="AD17">
        <f>+AC17</f>
        <v>23</v>
      </c>
      <c r="AE17"/>
      <c r="AF17"/>
      <c r="AG17" s="96">
        <f>+AD17+AE17-VENTAS!DO15</f>
        <v>23</v>
      </c>
      <c r="AH17">
        <f>+AG17</f>
        <v>23</v>
      </c>
      <c r="AI17"/>
      <c r="AJ17"/>
      <c r="AK17" s="96">
        <f>+AH17+AI17-VENTAS!DO16</f>
        <v>23</v>
      </c>
      <c r="AL17">
        <f>+AK17</f>
        <v>23</v>
      </c>
      <c r="AM17"/>
      <c r="AN17"/>
      <c r="AO17" s="96">
        <f>+AL17+AM17-VENTAS!DO17</f>
        <v>22</v>
      </c>
      <c r="AP17">
        <f>+AO17</f>
        <v>22</v>
      </c>
      <c r="AQ17"/>
      <c r="AR17"/>
      <c r="AS17" s="96">
        <f>+AP17+AQ17-VENTAS!DO18</f>
        <v>19</v>
      </c>
      <c r="AT17">
        <f>+AS17</f>
        <v>19</v>
      </c>
      <c r="AU17"/>
      <c r="AV17"/>
      <c r="AW17" s="123">
        <f>+AT17+AU17-VENTAS!DO19</f>
        <v>19</v>
      </c>
      <c r="AX17">
        <f>+AW17</f>
        <v>19</v>
      </c>
      <c r="AY17"/>
      <c r="AZ17"/>
      <c r="BA17" s="96">
        <f>+AX17+AY17-VENTAS!DO20</f>
        <v>19</v>
      </c>
      <c r="BB17">
        <f>+BA17</f>
        <v>19</v>
      </c>
      <c r="BC17"/>
      <c r="BD17"/>
      <c r="BE17" s="96">
        <f>+BB17+BC17-VENTAS!DO21</f>
        <v>19</v>
      </c>
      <c r="BF17">
        <f>+BE17</f>
        <v>19</v>
      </c>
      <c r="BG17"/>
      <c r="BH17"/>
      <c r="BI17" s="96">
        <f>+BF17+BG17-VENTAS!DO22</f>
        <v>19</v>
      </c>
      <c r="BJ17">
        <f>+BI17</f>
        <v>19</v>
      </c>
      <c r="BK17"/>
      <c r="BL17"/>
      <c r="BM17" s="96">
        <f>+BJ17+BK17-VENTAS!DO23</f>
        <v>19</v>
      </c>
      <c r="BN17">
        <f>+BM17</f>
        <v>19</v>
      </c>
      <c r="BO17"/>
      <c r="BP17"/>
      <c r="BQ17" s="96">
        <f>+BN17+BO17-VENTAS!DO24</f>
        <v>19</v>
      </c>
      <c r="BR17">
        <f>+BQ17</f>
        <v>19</v>
      </c>
      <c r="BS17"/>
      <c r="BT17"/>
      <c r="BU17" s="96">
        <f>+BR17+BS17-VENTAS!DO25</f>
        <v>19</v>
      </c>
      <c r="BV17">
        <f>+BU17</f>
        <v>19</v>
      </c>
      <c r="BW17"/>
      <c r="BX17"/>
      <c r="BY17" s="96">
        <f>+BV17+BW17-VENTAS!DO26</f>
        <v>19</v>
      </c>
      <c r="BZ17">
        <f>+BY17</f>
        <v>19</v>
      </c>
      <c r="CA17"/>
      <c r="CB17"/>
      <c r="CC17" s="96">
        <f>+BZ17+CA17-VENTAS!DO27</f>
        <v>19</v>
      </c>
      <c r="CD17">
        <f>+CC17</f>
        <v>19</v>
      </c>
      <c r="CE17"/>
      <c r="CF17"/>
      <c r="CG17" s="96">
        <f>+CD17+CE17</f>
        <v>19</v>
      </c>
      <c r="CH17">
        <f>+CG17</f>
        <v>19</v>
      </c>
      <c r="CI17"/>
      <c r="CJ17"/>
      <c r="CK17" s="96">
        <f>+CH17+CI17-VENTAS!DO29</f>
        <v>19</v>
      </c>
      <c r="CL17">
        <f>+CK17</f>
        <v>19</v>
      </c>
      <c r="CM17"/>
      <c r="CN17"/>
      <c r="CO17" s="96">
        <f>+CL17+CM17-VENTAS!DO30</f>
        <v>19</v>
      </c>
      <c r="CP17">
        <f>+CO17</f>
        <v>19</v>
      </c>
      <c r="CQ17" s="79"/>
      <c r="CR17"/>
      <c r="CS17" s="96">
        <f>+CP17+CQ17-VENTAS!DO31</f>
        <v>19</v>
      </c>
      <c r="CT17">
        <f>+CS17</f>
        <v>19</v>
      </c>
      <c r="CU17"/>
      <c r="CV17"/>
      <c r="CW17" s="96">
        <f>+CT17+CU17-VENTAS!DO32</f>
        <v>19</v>
      </c>
      <c r="CX17">
        <f>+CW17</f>
        <v>19</v>
      </c>
      <c r="CY17"/>
      <c r="CZ17"/>
      <c r="DA17" s="96">
        <f>+CX17+CY17-VENTAS!DO33</f>
        <v>19</v>
      </c>
      <c r="DB17">
        <f>+DA17</f>
        <v>19</v>
      </c>
      <c r="DC17"/>
      <c r="DD17"/>
      <c r="DE17">
        <f>+DB17+DC17-VENTAS!DO34</f>
        <v>19</v>
      </c>
      <c r="DF17">
        <f>+DE17</f>
        <v>19</v>
      </c>
      <c r="DG17"/>
      <c r="DH17"/>
      <c r="DI17" s="96">
        <f>+DF17+DG17-VENTAS!DO35</f>
        <v>19</v>
      </c>
      <c r="DJ17">
        <f>+DI17</f>
        <v>19</v>
      </c>
      <c r="DK17"/>
      <c r="DL17"/>
      <c r="DM17" s="96">
        <f>+DJ17+DK17-VENTAS!DO36</f>
        <v>19</v>
      </c>
      <c r="DN17">
        <f>+DM17</f>
        <v>19</v>
      </c>
      <c r="DO17"/>
      <c r="DP17"/>
      <c r="DQ17" s="96" t="e">
        <f>+DN17+DO17-VENTAS!#REF!</f>
        <v>#REF!</v>
      </c>
      <c r="DR17" t="e">
        <f>+DQ17</f>
        <v>#REF!</v>
      </c>
      <c r="DT17"/>
      <c r="DU17" s="96" t="e">
        <f>+DR17+DS17-VENTAS!#REF!</f>
        <v>#REF!</v>
      </c>
    </row>
    <row r="18" spans="1:125" ht="13" thickBot="1">
      <c r="A18" s="48" t="s">
        <v>68</v>
      </c>
      <c r="B18" s="72">
        <v>31</v>
      </c>
      <c r="C18" s="79"/>
      <c r="D18" s="61"/>
      <c r="E18" s="96">
        <f>+B18+C18-VENTAS!DK8</f>
        <v>29</v>
      </c>
      <c r="F18" s="72">
        <f>+E18</f>
        <v>29</v>
      </c>
      <c r="G18"/>
      <c r="H18"/>
      <c r="I18" s="96">
        <f>+F18+G18-VENTAS!DK9</f>
        <v>29</v>
      </c>
      <c r="J18" s="72">
        <f t="shared" si="0"/>
        <v>29</v>
      </c>
      <c r="K18"/>
      <c r="L18"/>
      <c r="M18" s="96">
        <f>+J18+K18-VENTAS!DK10</f>
        <v>28</v>
      </c>
      <c r="N18" s="100">
        <f t="shared" ref="N18:N80" si="3">+M18</f>
        <v>28</v>
      </c>
      <c r="O18" s="79"/>
      <c r="P18"/>
      <c r="Q18" s="96">
        <f>+N18+O18-VENTAS!DK11</f>
        <v>28</v>
      </c>
      <c r="R18">
        <f t="shared" si="2"/>
        <v>28</v>
      </c>
      <c r="S18"/>
      <c r="T18"/>
      <c r="U18" s="96">
        <f>+R18+S18-VENTAS!DK12</f>
        <v>27</v>
      </c>
      <c r="V18">
        <f>+U18</f>
        <v>27</v>
      </c>
      <c r="X18"/>
      <c r="Y18" s="96">
        <f>+V18+W18-VENTAS!DK13</f>
        <v>27</v>
      </c>
      <c r="Z18">
        <f>+Y18</f>
        <v>27</v>
      </c>
      <c r="AA18"/>
      <c r="AB18"/>
      <c r="AC18" s="96">
        <f>+Z18+AA18-VENTAS!DK14</f>
        <v>24</v>
      </c>
      <c r="AD18">
        <f>+AC18</f>
        <v>24</v>
      </c>
      <c r="AE18"/>
      <c r="AF18"/>
      <c r="AG18" s="96">
        <f>+AD18+AE18-VENTAS!DK15</f>
        <v>24</v>
      </c>
      <c r="AH18">
        <f>+AG18</f>
        <v>24</v>
      </c>
      <c r="AI18"/>
      <c r="AJ18"/>
      <c r="AK18" s="96">
        <f>+AH18+AI18-VENTAS!DK16</f>
        <v>24</v>
      </c>
      <c r="AL18">
        <f>+AK18</f>
        <v>24</v>
      </c>
      <c r="AM18"/>
      <c r="AN18"/>
      <c r="AO18" s="96">
        <f>+AL18+AM18-VENTAS!DK17</f>
        <v>24</v>
      </c>
      <c r="AP18">
        <f>+AO18</f>
        <v>24</v>
      </c>
      <c r="AQ18"/>
      <c r="AR18"/>
      <c r="AS18" s="96">
        <f>+AP18+AQ18-VENTAS!DK18</f>
        <v>20</v>
      </c>
      <c r="AT18">
        <f>+AS18</f>
        <v>20</v>
      </c>
      <c r="AU18"/>
      <c r="AV18"/>
      <c r="AW18" s="123">
        <f>+AT18+AU18-VENTAS!DK19</f>
        <v>20</v>
      </c>
      <c r="AX18">
        <f>+AW18</f>
        <v>20</v>
      </c>
      <c r="AY18"/>
      <c r="AZ18"/>
      <c r="BA18" s="96">
        <f>+AX18+AY18-VENTAS!DK20</f>
        <v>20</v>
      </c>
      <c r="BB18">
        <f>+BA18</f>
        <v>20</v>
      </c>
      <c r="BC18"/>
      <c r="BD18"/>
      <c r="BE18" s="96">
        <f>+BB18+BC18-VENTAS!DK21</f>
        <v>20</v>
      </c>
      <c r="BF18">
        <f>+BE18</f>
        <v>20</v>
      </c>
      <c r="BG18"/>
      <c r="BH18"/>
      <c r="BI18" s="96">
        <f>+BF18+BG18-VENTAS!DK22</f>
        <v>20</v>
      </c>
      <c r="BJ18">
        <f>+BI18</f>
        <v>20</v>
      </c>
      <c r="BK18"/>
      <c r="BL18"/>
      <c r="BM18" s="96">
        <f>+BJ18+BK18-VENTAS!DK23</f>
        <v>20</v>
      </c>
      <c r="BN18">
        <f>+BM18</f>
        <v>20</v>
      </c>
      <c r="BO18"/>
      <c r="BP18"/>
      <c r="BQ18" s="96">
        <f>+BN18+BO18-VENTAS!DK24</f>
        <v>20</v>
      </c>
      <c r="BR18">
        <f>+BQ18</f>
        <v>20</v>
      </c>
      <c r="BS18"/>
      <c r="BT18"/>
      <c r="BU18" s="96">
        <f>+BR18+BS18-VENTAS!DK25</f>
        <v>20</v>
      </c>
      <c r="BV18">
        <f>+BU18</f>
        <v>20</v>
      </c>
      <c r="BW18"/>
      <c r="BX18"/>
      <c r="BY18" s="96">
        <f>+BV18+BW18-VENTAS!DK26</f>
        <v>20</v>
      </c>
      <c r="BZ18">
        <f>+BY18</f>
        <v>20</v>
      </c>
      <c r="CA18"/>
      <c r="CB18"/>
      <c r="CC18" s="96">
        <f>+BZ18+CA18-VENTAS!DK27</f>
        <v>20</v>
      </c>
      <c r="CD18">
        <f>+CC18</f>
        <v>20</v>
      </c>
      <c r="CE18"/>
      <c r="CF18"/>
      <c r="CG18" s="96">
        <f>+CD18+CE18-VENTAS!DK28</f>
        <v>20</v>
      </c>
      <c r="CH18">
        <f>+CG18</f>
        <v>20</v>
      </c>
      <c r="CI18"/>
      <c r="CJ18"/>
      <c r="CK18" s="96">
        <f>+CH18+CI18-VENTAS!DK29</f>
        <v>20</v>
      </c>
      <c r="CL18">
        <f>+CK18</f>
        <v>20</v>
      </c>
      <c r="CM18"/>
      <c r="CN18"/>
      <c r="CO18" s="96">
        <f>+CL18+CM18-VENTAS!DK30</f>
        <v>20</v>
      </c>
      <c r="CP18">
        <f>+CO18</f>
        <v>20</v>
      </c>
      <c r="CQ18" s="79"/>
      <c r="CR18"/>
      <c r="CS18" s="96">
        <f>+CP18+CQ18-VENTAS!DK31</f>
        <v>20</v>
      </c>
      <c r="CT18">
        <f>+CS18</f>
        <v>20</v>
      </c>
      <c r="CU18"/>
      <c r="CV18"/>
      <c r="CW18" s="96">
        <f>+CT18+CU18-VENTAS!DK32</f>
        <v>20</v>
      </c>
      <c r="CX18">
        <f>+CW18</f>
        <v>20</v>
      </c>
      <c r="CY18"/>
      <c r="CZ18"/>
      <c r="DA18" s="96">
        <f>+CX18+CY18-VENTAS!DK33</f>
        <v>20</v>
      </c>
      <c r="DB18">
        <f>+DA18</f>
        <v>20</v>
      </c>
      <c r="DC18"/>
      <c r="DD18"/>
      <c r="DE18">
        <f>+DB18+DC18-VENTAS!DK34</f>
        <v>20</v>
      </c>
      <c r="DF18">
        <f>+DE18</f>
        <v>20</v>
      </c>
      <c r="DG18"/>
      <c r="DH18"/>
      <c r="DI18" s="96">
        <f>+DF18+DG18-VENTAS!DK35</f>
        <v>20</v>
      </c>
      <c r="DJ18">
        <f>+DI18</f>
        <v>20</v>
      </c>
      <c r="DK18"/>
      <c r="DL18"/>
      <c r="DM18" s="96">
        <f>+DJ18+DK18-VENTAS!DK36</f>
        <v>20</v>
      </c>
      <c r="DN18">
        <f>+DM18</f>
        <v>20</v>
      </c>
      <c r="DO18"/>
      <c r="DP18"/>
      <c r="DQ18" s="96" t="e">
        <f>+DN18+DO18-VENTAS!#REF!</f>
        <v>#REF!</v>
      </c>
      <c r="DR18" t="e">
        <f>+DQ18</f>
        <v>#REF!</v>
      </c>
      <c r="DT18"/>
      <c r="DU18" s="96" t="e">
        <f>+DR18+DS18-VENTAS!#REF!</f>
        <v>#REF!</v>
      </c>
    </row>
    <row r="19" spans="1:125" ht="13" thickBot="1">
      <c r="A19" s="50"/>
      <c r="B19" s="72"/>
      <c r="C19" s="79"/>
      <c r="D19" s="61"/>
      <c r="E19" s="96"/>
      <c r="F19" s="72"/>
      <c r="G19"/>
      <c r="H19"/>
      <c r="I19" s="96"/>
      <c r="J19" s="72"/>
      <c r="K19"/>
      <c r="L19"/>
      <c r="M19" s="96"/>
      <c r="N19" s="100">
        <f t="shared" si="3"/>
        <v>0</v>
      </c>
      <c r="O19"/>
      <c r="P19"/>
      <c r="R19"/>
      <c r="S19"/>
      <c r="T19"/>
      <c r="V19"/>
      <c r="X19"/>
      <c r="Z19"/>
      <c r="AA19"/>
      <c r="AB19"/>
      <c r="AD19"/>
      <c r="AE19"/>
      <c r="AF19"/>
      <c r="AH19"/>
      <c r="AI19"/>
      <c r="AJ19"/>
      <c r="AL19"/>
      <c r="AM19"/>
      <c r="AN19"/>
      <c r="AP19"/>
      <c r="AQ19"/>
      <c r="AR19"/>
      <c r="AT19"/>
      <c r="AU19"/>
      <c r="AV19"/>
      <c r="AW19" s="123"/>
      <c r="AX19"/>
      <c r="AY19"/>
      <c r="AZ19"/>
      <c r="BB19"/>
      <c r="BC19"/>
      <c r="BD19"/>
      <c r="BF19"/>
      <c r="BG19"/>
      <c r="BH19"/>
      <c r="BJ19"/>
      <c r="BK19"/>
      <c r="BL19"/>
      <c r="BN19"/>
      <c r="BO19"/>
      <c r="BP19"/>
      <c r="BR19"/>
      <c r="BS19"/>
      <c r="BT19"/>
      <c r="BV19"/>
      <c r="BW19"/>
      <c r="BX19"/>
      <c r="BZ19"/>
      <c r="CA19"/>
      <c r="CB19"/>
      <c r="CD19"/>
      <c r="CE19" s="79"/>
      <c r="CF19"/>
      <c r="CH19"/>
      <c r="CI19"/>
      <c r="CJ19"/>
      <c r="CL19"/>
      <c r="CM19"/>
      <c r="CN19"/>
      <c r="CP19"/>
      <c r="CQ19"/>
      <c r="CR19"/>
      <c r="CT19"/>
      <c r="CU19"/>
      <c r="CV19"/>
      <c r="CX19"/>
      <c r="CY19"/>
      <c r="CZ19"/>
      <c r="DB19"/>
      <c r="DC19"/>
      <c r="DD19"/>
      <c r="DE19"/>
      <c r="DF19"/>
      <c r="DG19"/>
      <c r="DH19"/>
      <c r="DJ19"/>
      <c r="DK19"/>
      <c r="DL19"/>
      <c r="DN19"/>
      <c r="DO19"/>
      <c r="DP19"/>
      <c r="DR19"/>
      <c r="DT19"/>
    </row>
    <row r="20" spans="1:125">
      <c r="A20" s="33" t="s">
        <v>53</v>
      </c>
      <c r="B20" s="72"/>
      <c r="C20" s="79"/>
      <c r="D20" s="61"/>
      <c r="E20" s="96"/>
      <c r="F20" s="72"/>
      <c r="G20"/>
      <c r="H20"/>
      <c r="I20" s="96"/>
      <c r="J20" s="72"/>
      <c r="K20"/>
      <c r="L20"/>
      <c r="M20" s="96"/>
      <c r="N20" s="100">
        <f t="shared" si="3"/>
        <v>0</v>
      </c>
      <c r="O20"/>
      <c r="P20"/>
      <c r="R20"/>
      <c r="S20"/>
      <c r="T20"/>
      <c r="V20"/>
      <c r="X20"/>
      <c r="Z20"/>
      <c r="AA20"/>
      <c r="AB20"/>
      <c r="AD20"/>
      <c r="AE20"/>
      <c r="AF20"/>
      <c r="AH20"/>
      <c r="AI20"/>
      <c r="AJ20"/>
      <c r="AL20"/>
      <c r="AM20"/>
      <c r="AN20"/>
      <c r="AP20"/>
      <c r="AQ20"/>
      <c r="AR20"/>
      <c r="AT20"/>
      <c r="AU20"/>
      <c r="AV20"/>
      <c r="AW20" s="123"/>
      <c r="AX20"/>
      <c r="AY20"/>
      <c r="AZ20"/>
      <c r="BB20"/>
      <c r="BC20"/>
      <c r="BD20"/>
      <c r="BF20"/>
      <c r="BG20"/>
      <c r="BH20"/>
      <c r="BJ20"/>
      <c r="BK20"/>
      <c r="BL20"/>
      <c r="BN20"/>
      <c r="BO20"/>
      <c r="BP20"/>
      <c r="BR20"/>
      <c r="BS20"/>
      <c r="BT20"/>
      <c r="BV20"/>
      <c r="BW20"/>
      <c r="BX20"/>
      <c r="BZ20"/>
      <c r="CA20"/>
      <c r="CB20"/>
      <c r="CD20"/>
      <c r="CE20" s="79"/>
      <c r="CF20"/>
      <c r="CH20"/>
      <c r="CI20"/>
      <c r="CJ20"/>
      <c r="CL20"/>
      <c r="CM20"/>
      <c r="CN20"/>
      <c r="CP20"/>
      <c r="CQ20"/>
      <c r="CR20"/>
      <c r="CT20"/>
      <c r="CU20"/>
      <c r="CV20"/>
      <c r="CX20"/>
      <c r="CY20"/>
      <c r="CZ20"/>
      <c r="DB20"/>
      <c r="DC20"/>
      <c r="DD20"/>
      <c r="DE20"/>
      <c r="DF20"/>
      <c r="DG20"/>
      <c r="DH20"/>
      <c r="DJ20"/>
      <c r="DK20"/>
      <c r="DL20"/>
      <c r="DN20"/>
      <c r="DO20"/>
      <c r="DP20"/>
      <c r="DR20"/>
      <c r="DT20"/>
    </row>
    <row r="21" spans="1:125">
      <c r="A21" s="33"/>
      <c r="B21" s="72"/>
      <c r="C21" s="79"/>
      <c r="D21" s="61"/>
      <c r="E21" s="96"/>
      <c r="F21" s="72"/>
      <c r="G21"/>
      <c r="H21"/>
      <c r="I21" s="96"/>
      <c r="J21" s="72"/>
      <c r="K21"/>
      <c r="L21"/>
      <c r="M21" s="96"/>
      <c r="N21" s="100">
        <f t="shared" si="3"/>
        <v>0</v>
      </c>
      <c r="O21"/>
      <c r="P21"/>
      <c r="R21"/>
      <c r="S21"/>
      <c r="T21"/>
      <c r="V21"/>
      <c r="X21"/>
      <c r="Z21"/>
      <c r="AA21"/>
      <c r="AB21"/>
      <c r="AD21"/>
      <c r="AE21"/>
      <c r="AF21"/>
      <c r="AH21"/>
      <c r="AI21"/>
      <c r="AJ21"/>
      <c r="AL21"/>
      <c r="AM21"/>
      <c r="AN21"/>
      <c r="AP21"/>
      <c r="AQ21"/>
      <c r="AR21"/>
      <c r="AT21"/>
      <c r="AU21"/>
      <c r="AV21"/>
      <c r="AW21" s="123"/>
      <c r="AX21"/>
      <c r="AY21"/>
      <c r="AZ21"/>
      <c r="BB21"/>
      <c r="BC21"/>
      <c r="BD21"/>
      <c r="BF21"/>
      <c r="BG21"/>
      <c r="BH21"/>
      <c r="BJ21"/>
      <c r="BK21"/>
      <c r="BL21"/>
      <c r="BN21"/>
      <c r="BO21"/>
      <c r="BP21"/>
      <c r="BR21"/>
      <c r="BS21"/>
      <c r="BT21"/>
      <c r="BV21"/>
      <c r="BW21"/>
      <c r="BX21"/>
      <c r="BZ21"/>
      <c r="CA21"/>
      <c r="CB21"/>
      <c r="CD21"/>
      <c r="CE21" s="79"/>
      <c r="CF21"/>
      <c r="CH21"/>
      <c r="CI21"/>
      <c r="CJ21"/>
      <c r="CL21"/>
      <c r="CM21"/>
      <c r="CN21"/>
      <c r="CP21"/>
      <c r="CQ21"/>
      <c r="CR21"/>
      <c r="CT21"/>
      <c r="CU21"/>
      <c r="CV21"/>
      <c r="CX21"/>
      <c r="CY21"/>
      <c r="CZ21"/>
      <c r="DB21"/>
      <c r="DC21"/>
      <c r="DD21"/>
      <c r="DE21"/>
      <c r="DF21"/>
      <c r="DG21"/>
      <c r="DH21"/>
      <c r="DJ21"/>
      <c r="DK21"/>
      <c r="DL21"/>
      <c r="DN21"/>
      <c r="DO21"/>
      <c r="DP21"/>
      <c r="DR21"/>
      <c r="DT21"/>
    </row>
    <row r="22" spans="1:125">
      <c r="A22" s="48" t="s">
        <v>297</v>
      </c>
      <c r="B22" s="72">
        <v>4</v>
      </c>
      <c r="C22" s="79">
        <v>73</v>
      </c>
      <c r="D22" s="61"/>
      <c r="E22" s="96">
        <f>+B22+C22-VENTAS!GI8-VENTAS!JO8</f>
        <v>52</v>
      </c>
      <c r="F22" s="72">
        <f>+E22</f>
        <v>52</v>
      </c>
      <c r="G22">
        <v>66</v>
      </c>
      <c r="H22"/>
      <c r="I22" s="96">
        <f>+F22+G22-VENTAS!GI9-VENTAS!JO9</f>
        <v>99</v>
      </c>
      <c r="J22" s="72">
        <f t="shared" si="0"/>
        <v>99</v>
      </c>
      <c r="K22"/>
      <c r="L22"/>
      <c r="M22" s="96">
        <f>+J22+K22-VENTAS!GI10-VENTAS!JO10</f>
        <v>97</v>
      </c>
      <c r="N22" s="100">
        <f t="shared" si="3"/>
        <v>97</v>
      </c>
      <c r="O22"/>
      <c r="P22"/>
      <c r="Q22" s="96">
        <f>+N22+O22-VENTAS!GI11-VENTAS!JO11</f>
        <v>96</v>
      </c>
      <c r="R22">
        <f>+Q22</f>
        <v>96</v>
      </c>
      <c r="S22"/>
      <c r="T22"/>
      <c r="U22" s="96">
        <f>+R22+S22-VENTAS!GI12-VENTAS!JO12</f>
        <v>78</v>
      </c>
      <c r="V22">
        <f>+U22</f>
        <v>78</v>
      </c>
      <c r="X22"/>
      <c r="Y22" s="96">
        <f>+V22+W22-VENTAS!GI13-VENTAS!JO13</f>
        <v>73</v>
      </c>
      <c r="Z22">
        <f>+Y22</f>
        <v>73</v>
      </c>
      <c r="AA22"/>
      <c r="AB22"/>
      <c r="AC22" s="96">
        <f>+Z22+AA22-VENTAS!GI14-VENTAS!JO14</f>
        <v>56</v>
      </c>
      <c r="AD22">
        <f>+AC22</f>
        <v>56</v>
      </c>
      <c r="AE22"/>
      <c r="AF22"/>
      <c r="AG22" s="96">
        <f>+AD22+AE22-VENTAS!GI15-VENTAS!JO15</f>
        <v>34</v>
      </c>
      <c r="AH22">
        <f>+AG22</f>
        <v>34</v>
      </c>
      <c r="AI22">
        <v>48</v>
      </c>
      <c r="AJ22"/>
      <c r="AK22" s="96">
        <f>+AH22+AI22-VENTAS!GI16-VENTAS!JO16</f>
        <v>78</v>
      </c>
      <c r="AL22">
        <f>+AK22</f>
        <v>78</v>
      </c>
      <c r="AM22"/>
      <c r="AN22"/>
      <c r="AO22" s="96">
        <f>+AL22+AM22-VENTAS!GI17-VENTAS!JO17</f>
        <v>74</v>
      </c>
      <c r="AP22">
        <f>+AO22</f>
        <v>74</v>
      </c>
      <c r="AQ22"/>
      <c r="AR22"/>
      <c r="AS22" s="96">
        <f>+AP22+AQ22-VENTAS!GI18-VENTAS!JO18</f>
        <v>59</v>
      </c>
      <c r="AT22">
        <f>+AS22</f>
        <v>59</v>
      </c>
      <c r="AU22">
        <v>30</v>
      </c>
      <c r="AV22"/>
      <c r="AW22" s="123">
        <f>+AT22+AU22-VENTAS!GI19-VENTAS!JO19</f>
        <v>77</v>
      </c>
      <c r="AX22">
        <f>+AW22</f>
        <v>77</v>
      </c>
      <c r="AY22"/>
      <c r="AZ22"/>
      <c r="BA22" s="96">
        <f>+AX22+AY22-VENTAS!GI20-VENTAS!JO20</f>
        <v>77</v>
      </c>
      <c r="BB22">
        <f>+BA22</f>
        <v>77</v>
      </c>
      <c r="BC22"/>
      <c r="BD22"/>
      <c r="BE22" s="96">
        <f>+BB22+BC22-VENTAS!GI21-VENTAS!JO21</f>
        <v>77</v>
      </c>
      <c r="BF22">
        <f>+BE22</f>
        <v>77</v>
      </c>
      <c r="BG22"/>
      <c r="BH22"/>
      <c r="BI22" s="96">
        <f>+BF22+BG22-VENTAS!GI22-VENTAS!JO22</f>
        <v>77</v>
      </c>
      <c r="BJ22">
        <f>+BI22</f>
        <v>77</v>
      </c>
      <c r="BK22"/>
      <c r="BL22"/>
      <c r="BM22" s="96">
        <f>+BJ22+BK22-VENTAS!GI23-VENTAS!JO23</f>
        <v>77</v>
      </c>
      <c r="BN22">
        <f>+BM22</f>
        <v>77</v>
      </c>
      <c r="BO22"/>
      <c r="BP22"/>
      <c r="BQ22" s="96">
        <f>+BN22+BO22-VENTAS!GI24-VENTAS!JO24</f>
        <v>77</v>
      </c>
      <c r="BR22">
        <f>+BQ22</f>
        <v>77</v>
      </c>
      <c r="BS22"/>
      <c r="BT22"/>
      <c r="BU22" s="96">
        <f>+BR22+BS22-VENTAS!GI25-VENTAS!JO25</f>
        <v>77</v>
      </c>
      <c r="BV22">
        <f>+BU22</f>
        <v>77</v>
      </c>
      <c r="BW22"/>
      <c r="BX22"/>
      <c r="BY22" s="96">
        <f>+BV22+BW22-VENTAS!GI26-VENTAS!JO26</f>
        <v>77</v>
      </c>
      <c r="BZ22">
        <f>+BY22</f>
        <v>77</v>
      </c>
      <c r="CA22"/>
      <c r="CB22"/>
      <c r="CC22" s="96">
        <f>+BZ22+CA22-VENTAS!GI27-VENTAS!JO27</f>
        <v>77</v>
      </c>
      <c r="CD22">
        <f>+CC22</f>
        <v>77</v>
      </c>
      <c r="CE22" s="79"/>
      <c r="CF22"/>
      <c r="CG22" s="96">
        <f>+CD22+CE22-VENTAS!GI28-VENTAS!JO28</f>
        <v>77</v>
      </c>
      <c r="CH22">
        <f>+CG22</f>
        <v>77</v>
      </c>
      <c r="CI22"/>
      <c r="CJ22"/>
      <c r="CK22" s="96">
        <f>+CH22+CI22-VENTAS!GI29-VENTAS!JO29</f>
        <v>77</v>
      </c>
      <c r="CL22">
        <f>+CK22</f>
        <v>77</v>
      </c>
      <c r="CM22"/>
      <c r="CN22"/>
      <c r="CO22" s="96">
        <f>+CL22+CM22-VENTAS!GI30-VENTAS!JO30</f>
        <v>77</v>
      </c>
      <c r="CP22">
        <f>+CO22</f>
        <v>77</v>
      </c>
      <c r="CQ22"/>
      <c r="CR22"/>
      <c r="CS22" s="96">
        <f>+CP22+CQ22-VENTAS!GI31-VENTAS!JO31</f>
        <v>77</v>
      </c>
      <c r="CT22">
        <f>+CS22</f>
        <v>77</v>
      </c>
      <c r="CU22"/>
      <c r="CV22"/>
      <c r="CW22" s="96">
        <f>+CT22+CU22-VENTAS!GI32-VENTAS!JO32</f>
        <v>77</v>
      </c>
      <c r="CX22">
        <f>+CW22</f>
        <v>77</v>
      </c>
      <c r="CY22"/>
      <c r="CZ22"/>
      <c r="DA22" s="96">
        <f>+CX22+CY22-VENTAS!GI33-VENTAS!JO33</f>
        <v>77</v>
      </c>
      <c r="DB22">
        <f>+DA22</f>
        <v>77</v>
      </c>
      <c r="DC22"/>
      <c r="DD22"/>
      <c r="DE22">
        <f>+DB22+DC22-VENTAS!GI34-VENTAS!JO34</f>
        <v>77</v>
      </c>
      <c r="DF22">
        <f>+DE22</f>
        <v>77</v>
      </c>
      <c r="DG22"/>
      <c r="DH22"/>
      <c r="DI22" s="96">
        <f>+DF22+DG22-VENTAS!GI35-VENTAS!JO35</f>
        <v>77</v>
      </c>
      <c r="DJ22">
        <f>+DI22</f>
        <v>77</v>
      </c>
      <c r="DK22"/>
      <c r="DL22"/>
      <c r="DM22" s="96">
        <f>+DJ22+DK22-VENTAS!GI36-VENTAS!JO36</f>
        <v>77</v>
      </c>
      <c r="DN22">
        <f>+DM22</f>
        <v>77</v>
      </c>
      <c r="DO22"/>
      <c r="DP22"/>
      <c r="DQ22" s="96" t="e">
        <f>+DN22+DO22-VENTAS!#REF!-VENTAS!#REF!</f>
        <v>#REF!</v>
      </c>
      <c r="DR22" t="e">
        <f>+DQ22</f>
        <v>#REF!</v>
      </c>
      <c r="DT22"/>
      <c r="DU22" s="96" t="e">
        <f>+DR22+DS22-VENTAS!#REF!-VENTAS!#REF!</f>
        <v>#REF!</v>
      </c>
    </row>
    <row r="23" spans="1:125">
      <c r="A23" s="48" t="s">
        <v>298</v>
      </c>
      <c r="B23" s="72">
        <v>27</v>
      </c>
      <c r="C23" s="79">
        <v>15</v>
      </c>
      <c r="D23" s="61"/>
      <c r="E23" s="96">
        <f>+B23+C23-VENTAS!CI8-VENTAS!CM8-VENTAS!CQ8-VENTAS!OQ8</f>
        <v>39</v>
      </c>
      <c r="F23" s="72">
        <f>+E23</f>
        <v>39</v>
      </c>
      <c r="G23">
        <v>18</v>
      </c>
      <c r="H23"/>
      <c r="I23" s="96">
        <f>+F23+G23-VENTAS!CI9-VENTAS!CM9-VENTAS!CQ9-VENTAS!OQ9</f>
        <v>51</v>
      </c>
      <c r="J23" s="72">
        <f t="shared" si="0"/>
        <v>51</v>
      </c>
      <c r="K23"/>
      <c r="L23"/>
      <c r="M23" s="96">
        <f>+J23+K23-VENTAS!CI10-VENTAS!CM10-VENTAS!CQ10-VENTAS!OQ10</f>
        <v>51</v>
      </c>
      <c r="N23" s="100">
        <f t="shared" si="3"/>
        <v>51</v>
      </c>
      <c r="O23"/>
      <c r="P23"/>
      <c r="Q23" s="96">
        <f>+N23+O23-VENTAS!CI11-VENTAS!CM11-VENTAS!CQ11-VENTAS!OQ11</f>
        <v>51</v>
      </c>
      <c r="R23">
        <f>+Q23</f>
        <v>51</v>
      </c>
      <c r="S23"/>
      <c r="T23"/>
      <c r="U23" s="96">
        <f>+R23+S23-VENTAS!CI12-VENTAS!CM12-VENTAS!CQ12-VENTAS!OQ12</f>
        <v>47</v>
      </c>
      <c r="V23">
        <f>+U23</f>
        <v>47</v>
      </c>
      <c r="X23"/>
      <c r="Y23" s="96">
        <f>+V23+W23-VENTAS!CI13-VENTAS!CM13-VENTAS!CQ13-VENTAS!OQ13</f>
        <v>46</v>
      </c>
      <c r="Z23">
        <f>+Y23</f>
        <v>46</v>
      </c>
      <c r="AA23"/>
      <c r="AB23"/>
      <c r="AC23" s="96">
        <f>+Z23+AA23-VENTAS!CI14-VENTAS!CM14-VENTAS!CQ14-VENTAS!OQ14</f>
        <v>44</v>
      </c>
      <c r="AD23">
        <f>+AC23</f>
        <v>44</v>
      </c>
      <c r="AE23">
        <v>12</v>
      </c>
      <c r="AF23"/>
      <c r="AG23" s="96">
        <f>+AD23+AE23-VENTAS!CI15-VENTAS!CM15-VENTAS!CQ15-VENTAS!OQ15</f>
        <v>52</v>
      </c>
      <c r="AH23">
        <f>+AG23</f>
        <v>52</v>
      </c>
      <c r="AI23"/>
      <c r="AJ23"/>
      <c r="AK23" s="96">
        <f>+AH23+AI23-VENTAS!CI16-VENTAS!CM16-VENTAS!CQ16-VENTAS!OQ16</f>
        <v>49</v>
      </c>
      <c r="AL23">
        <f>+AK23</f>
        <v>49</v>
      </c>
      <c r="AM23"/>
      <c r="AN23"/>
      <c r="AO23" s="96">
        <f>+AL23+AM23-VENTAS!CI17-VENTAS!CM17-VENTAS!CQ17-VENTAS!OQ17</f>
        <v>42</v>
      </c>
      <c r="AP23">
        <f>+AO23</f>
        <v>42</v>
      </c>
      <c r="AQ23"/>
      <c r="AR23"/>
      <c r="AS23" s="96">
        <f>+AP23+AQ23-VENTAS!CI18-VENTAS!CM18-VENTAS!CQ18-VENTAS!OQ18</f>
        <v>42</v>
      </c>
      <c r="AT23">
        <f>+AS23</f>
        <v>42</v>
      </c>
      <c r="AU23"/>
      <c r="AV23"/>
      <c r="AW23" s="123">
        <f>+AT23+AU23-VENTAS!CI19-VENTAS!CM19-VENTAS!CQ19-VENTAS!OQ19</f>
        <v>40</v>
      </c>
      <c r="AX23">
        <f>+AW23</f>
        <v>40</v>
      </c>
      <c r="AY23"/>
      <c r="AZ23"/>
      <c r="BA23" s="96">
        <f>+AX23+AY23-VENTAS!CI20-VENTAS!CM20-VENTAS!CQ20-VENTAS!OQ20</f>
        <v>40</v>
      </c>
      <c r="BB23">
        <f>+BA23</f>
        <v>40</v>
      </c>
      <c r="BC23"/>
      <c r="BD23"/>
      <c r="BE23" s="96">
        <f>+BB23+BC23-VENTAS!CI21-VENTAS!CM21-VENTAS!CQ21-VENTAS!OQ21</f>
        <v>40</v>
      </c>
      <c r="BF23">
        <f>+BE23</f>
        <v>40</v>
      </c>
      <c r="BG23"/>
      <c r="BH23"/>
      <c r="BI23" s="96">
        <f>+BF23+BG23-VENTAS!CI22-VENTAS!CM22-VENTAS!CQ22-VENTAS!OQ22</f>
        <v>40</v>
      </c>
      <c r="BJ23">
        <f>+BI23</f>
        <v>40</v>
      </c>
      <c r="BK23"/>
      <c r="BL23"/>
      <c r="BM23" s="96">
        <f>+BJ23+BK23-VENTAS!CI23-VENTAS!CM23-VENTAS!CQ23-VENTAS!OQ23</f>
        <v>40</v>
      </c>
      <c r="BN23">
        <f>+BM23</f>
        <v>40</v>
      </c>
      <c r="BO23"/>
      <c r="BP23"/>
      <c r="BQ23" s="96">
        <f>+BN23+BO23-VENTAS!CI24-VENTAS!CM24-VENTAS!CQ24-VENTAS!OQ24</f>
        <v>40</v>
      </c>
      <c r="BR23">
        <f>+BQ23</f>
        <v>40</v>
      </c>
      <c r="BS23"/>
      <c r="BT23"/>
      <c r="BU23" s="96">
        <f>+BR23+BS23-VENTAS!CI25-VENTAS!CM25-VENTAS!CQ25-VENTAS!OQ25</f>
        <v>40</v>
      </c>
      <c r="BV23">
        <f>+BU23</f>
        <v>40</v>
      </c>
      <c r="BW23"/>
      <c r="BX23"/>
      <c r="BY23" s="96">
        <f>+BV23+BW23-VENTAS!CI26-VENTAS!CM26-VENTAS!CQ26-VENTAS!OQ26</f>
        <v>40</v>
      </c>
      <c r="BZ23">
        <f>+BY23</f>
        <v>40</v>
      </c>
      <c r="CA23"/>
      <c r="CB23"/>
      <c r="CC23" s="96">
        <f>+BZ23+CA23-VENTAS!CI27-VENTAS!CM27-VENTAS!CQ27-VENTAS!OQ27</f>
        <v>40</v>
      </c>
      <c r="CD23">
        <f>+CC23</f>
        <v>40</v>
      </c>
      <c r="CE23" s="79"/>
      <c r="CF23"/>
      <c r="CG23" s="96">
        <f>+CD23+CE23-VENTAS!CI28-VENTAS!CM28-VENTAS!CQ28-VENTAS!OQ28</f>
        <v>40</v>
      </c>
      <c r="CH23">
        <f>+CG23</f>
        <v>40</v>
      </c>
      <c r="CI23"/>
      <c r="CJ23"/>
      <c r="CK23" s="96">
        <f>+CH23+CI23-VENTAS!CI29-VENTAS!CM29-VENTAS!CQ29-VENTAS!OQ29</f>
        <v>40</v>
      </c>
      <c r="CL23">
        <f>+CK23</f>
        <v>40</v>
      </c>
      <c r="CM23"/>
      <c r="CN23"/>
      <c r="CO23" s="96">
        <f>+CL23+CM23-VENTAS!CI30-VENTAS!CM30-VENTAS!CQ30-VENTAS!OQ30</f>
        <v>40</v>
      </c>
      <c r="CP23">
        <f>+CO23</f>
        <v>40</v>
      </c>
      <c r="CQ23"/>
      <c r="CR23"/>
      <c r="CS23" s="96">
        <f>+CP23+CQ23-VENTAS!CI31-VENTAS!CM31-VENTAS!CQ31-VENTAS!OQ31</f>
        <v>40</v>
      </c>
      <c r="CT23">
        <f>+CS23</f>
        <v>40</v>
      </c>
      <c r="CU23"/>
      <c r="CV23"/>
      <c r="CW23" s="96">
        <f>+CT23+CU23-VENTAS!CI32-VENTAS!CM32-VENTAS!CQ32-VENTAS!OQ32</f>
        <v>40</v>
      </c>
      <c r="CX23">
        <f>+CW23</f>
        <v>40</v>
      </c>
      <c r="CY23"/>
      <c r="CZ23"/>
      <c r="DA23" s="96">
        <f>+CX23+CY23-VENTAS!CI33-VENTAS!CM33-VENTAS!CQ33-VENTAS!OQ33</f>
        <v>40</v>
      </c>
      <c r="DB23">
        <f>+DA23</f>
        <v>40</v>
      </c>
      <c r="DC23"/>
      <c r="DD23"/>
      <c r="DE23">
        <f>+DB23+DC23-VENTAS!CI34-VENTAS!CM34-VENTAS!CQ34-VENTAS!OQ34</f>
        <v>40</v>
      </c>
      <c r="DF23">
        <f>+DE23</f>
        <v>40</v>
      </c>
      <c r="DG23"/>
      <c r="DH23"/>
      <c r="DI23" s="96">
        <f>+DF23+DG23-VENTAS!CI35-VENTAS!CM35-VENTAS!CQ35-VENTAS!OQ35</f>
        <v>40</v>
      </c>
      <c r="DJ23">
        <f>+DI23</f>
        <v>40</v>
      </c>
      <c r="DK23"/>
      <c r="DL23"/>
      <c r="DM23" s="96">
        <f>+DJ23+DK23-VENTAS!CI36-VENTAS!CM36-VENTAS!CQ36-VENTAS!OQ36</f>
        <v>40</v>
      </c>
      <c r="DN23">
        <f>+DM23</f>
        <v>40</v>
      </c>
      <c r="DO23"/>
      <c r="DP23"/>
      <c r="DQ23" s="96" t="e">
        <f>+DN23+DO23-VENTAS!#REF!-VENTAS!#REF!-VENTAS!#REF!-VENTAS!#REF!</f>
        <v>#REF!</v>
      </c>
      <c r="DR23" t="e">
        <f>+DQ23</f>
        <v>#REF!</v>
      </c>
      <c r="DT23"/>
      <c r="DU23" s="96" t="e">
        <f>+DR23+DS23-VENTAS!#REF!-VENTAS!#REF!-VENTAS!#REF!-VENTAS!#REF!</f>
        <v>#REF!</v>
      </c>
    </row>
    <row r="24" spans="1:125">
      <c r="A24" s="51"/>
      <c r="B24" s="72"/>
      <c r="C24" s="79"/>
      <c r="D24" s="61"/>
      <c r="E24" s="96"/>
      <c r="F24" s="72"/>
      <c r="G24"/>
      <c r="H24"/>
      <c r="I24" s="96"/>
      <c r="J24" s="72"/>
      <c r="K24"/>
      <c r="L24"/>
      <c r="M24" s="96"/>
      <c r="N24" s="100">
        <f t="shared" si="3"/>
        <v>0</v>
      </c>
      <c r="O24"/>
      <c r="P24"/>
      <c r="R24"/>
      <c r="S24"/>
      <c r="T24"/>
      <c r="V24"/>
      <c r="X24"/>
      <c r="Z24"/>
      <c r="AA24"/>
      <c r="AB24"/>
      <c r="AD24"/>
      <c r="AE24"/>
      <c r="AF24"/>
      <c r="AH24"/>
      <c r="AI24"/>
      <c r="AJ24"/>
      <c r="AL24"/>
      <c r="AM24"/>
      <c r="AN24"/>
      <c r="AP24"/>
      <c r="AQ24"/>
      <c r="AR24"/>
      <c r="AT24"/>
      <c r="AU24"/>
      <c r="AV24"/>
      <c r="AW24" s="123"/>
      <c r="AX24"/>
      <c r="AY24"/>
      <c r="AZ24"/>
      <c r="BB24"/>
      <c r="BC24"/>
      <c r="BD24"/>
      <c r="BF24"/>
      <c r="BG24"/>
      <c r="BH24"/>
      <c r="BJ24"/>
      <c r="BK24"/>
      <c r="BL24"/>
      <c r="BN24"/>
      <c r="BO24"/>
      <c r="BP24"/>
      <c r="BR24"/>
      <c r="BS24"/>
      <c r="BT24"/>
      <c r="BV24"/>
      <c r="BW24"/>
      <c r="BX24"/>
      <c r="BZ24"/>
      <c r="CA24"/>
      <c r="CB24"/>
      <c r="CD24"/>
      <c r="CE24" s="79"/>
      <c r="CF24"/>
      <c r="CH24"/>
      <c r="CI24"/>
      <c r="CJ24"/>
      <c r="CL24"/>
      <c r="CM24"/>
      <c r="CN24"/>
      <c r="CP24"/>
      <c r="CQ24"/>
      <c r="CR24"/>
      <c r="CT24"/>
      <c r="CU24"/>
      <c r="CV24"/>
      <c r="CX24"/>
      <c r="CY24"/>
      <c r="CZ24"/>
      <c r="DB24"/>
      <c r="DC24"/>
      <c r="DD24"/>
      <c r="DE24"/>
      <c r="DF24"/>
      <c r="DG24"/>
      <c r="DH24"/>
      <c r="DJ24"/>
      <c r="DK24"/>
      <c r="DL24"/>
      <c r="DN24"/>
      <c r="DO24"/>
      <c r="DP24"/>
      <c r="DR24"/>
      <c r="DT24"/>
    </row>
    <row r="25" spans="1:125">
      <c r="A25" s="51" t="s">
        <v>12</v>
      </c>
      <c r="B25" s="72"/>
      <c r="C25" s="79"/>
      <c r="D25" s="61"/>
      <c r="E25" s="96"/>
      <c r="F25" s="72"/>
      <c r="G25"/>
      <c r="H25"/>
      <c r="I25" s="96"/>
      <c r="J25" s="72"/>
      <c r="K25"/>
      <c r="L25"/>
      <c r="M25" s="96"/>
      <c r="N25" s="100">
        <f t="shared" si="3"/>
        <v>0</v>
      </c>
      <c r="O25"/>
      <c r="P25"/>
      <c r="R25"/>
      <c r="S25"/>
      <c r="T25"/>
      <c r="V25"/>
      <c r="X25"/>
      <c r="Z25"/>
      <c r="AA25"/>
      <c r="AB25"/>
      <c r="AD25"/>
      <c r="AE25"/>
      <c r="AF25"/>
      <c r="AH25"/>
      <c r="AI25"/>
      <c r="AJ25"/>
      <c r="AL25"/>
      <c r="AM25"/>
      <c r="AN25"/>
      <c r="AP25"/>
      <c r="AQ25"/>
      <c r="AR25"/>
      <c r="AT25"/>
      <c r="AU25"/>
      <c r="AV25"/>
      <c r="AW25" s="123"/>
      <c r="AX25"/>
      <c r="AY25"/>
      <c r="AZ25"/>
      <c r="BB25"/>
      <c r="BC25"/>
      <c r="BD25"/>
      <c r="BF25"/>
      <c r="BG25"/>
      <c r="BH25"/>
      <c r="BJ25"/>
      <c r="BK25"/>
      <c r="BL25"/>
      <c r="BN25"/>
      <c r="BO25"/>
      <c r="BP25"/>
      <c r="BR25"/>
      <c r="BS25"/>
      <c r="BT25"/>
      <c r="BV25"/>
      <c r="BW25"/>
      <c r="BX25"/>
      <c r="BZ25"/>
      <c r="CA25"/>
      <c r="CB25"/>
      <c r="CD25"/>
      <c r="CE25" s="79"/>
      <c r="CF25"/>
      <c r="CH25"/>
      <c r="CI25"/>
      <c r="CJ25"/>
      <c r="CL25"/>
      <c r="CM25"/>
      <c r="CN25"/>
      <c r="CP25"/>
      <c r="CQ25"/>
      <c r="CR25"/>
      <c r="CT25"/>
      <c r="CU25"/>
      <c r="CV25"/>
      <c r="CX25"/>
      <c r="CY25"/>
      <c r="CZ25"/>
      <c r="DB25"/>
      <c r="DC25"/>
      <c r="DD25"/>
      <c r="DE25"/>
      <c r="DF25"/>
      <c r="DG25"/>
      <c r="DH25"/>
      <c r="DJ25"/>
      <c r="DK25"/>
      <c r="DL25"/>
      <c r="DN25"/>
      <c r="DO25"/>
      <c r="DP25"/>
      <c r="DR25"/>
      <c r="DT25"/>
    </row>
    <row r="26" spans="1:125">
      <c r="A26" s="51"/>
      <c r="B26" s="72"/>
      <c r="C26" s="79"/>
      <c r="D26" s="61"/>
      <c r="E26" s="96"/>
      <c r="F26" s="72"/>
      <c r="G26"/>
      <c r="H26"/>
      <c r="I26" s="96"/>
      <c r="J26" s="72"/>
      <c r="K26"/>
      <c r="L26"/>
      <c r="M26" s="96"/>
      <c r="N26" s="100">
        <f t="shared" si="3"/>
        <v>0</v>
      </c>
      <c r="O26"/>
      <c r="P26"/>
      <c r="R26"/>
      <c r="S26"/>
      <c r="T26"/>
      <c r="V26"/>
      <c r="X26"/>
      <c r="Z26"/>
      <c r="AA26"/>
      <c r="AB26"/>
      <c r="AD26"/>
      <c r="AE26"/>
      <c r="AF26"/>
      <c r="AH26"/>
      <c r="AI26"/>
      <c r="AJ26"/>
      <c r="AL26"/>
      <c r="AM26"/>
      <c r="AN26"/>
      <c r="AP26"/>
      <c r="AQ26"/>
      <c r="AR26"/>
      <c r="AT26"/>
      <c r="AU26"/>
      <c r="AV26"/>
      <c r="AW26" s="123"/>
      <c r="AX26"/>
      <c r="AY26"/>
      <c r="AZ26"/>
      <c r="BB26"/>
      <c r="BC26"/>
      <c r="BD26"/>
      <c r="BF26"/>
      <c r="BG26"/>
      <c r="BH26"/>
      <c r="BJ26"/>
      <c r="BK26"/>
      <c r="BL26"/>
      <c r="BN26"/>
      <c r="BO26"/>
      <c r="BP26"/>
      <c r="BR26"/>
      <c r="BS26"/>
      <c r="BT26"/>
      <c r="BV26"/>
      <c r="BW26"/>
      <c r="BX26"/>
      <c r="BZ26"/>
      <c r="CA26"/>
      <c r="CB26"/>
      <c r="CD26"/>
      <c r="CE26" s="79"/>
      <c r="CF26"/>
      <c r="CH26"/>
      <c r="CI26"/>
      <c r="CJ26"/>
      <c r="CL26"/>
      <c r="CM26"/>
      <c r="CN26"/>
      <c r="CP26"/>
      <c r="CQ26"/>
      <c r="CR26"/>
      <c r="CT26"/>
      <c r="CU26"/>
      <c r="CV26"/>
      <c r="CX26"/>
      <c r="CY26"/>
      <c r="CZ26"/>
      <c r="DB26"/>
      <c r="DC26"/>
      <c r="DD26"/>
      <c r="DE26"/>
      <c r="DF26"/>
      <c r="DG26"/>
      <c r="DH26"/>
      <c r="DJ26"/>
      <c r="DK26"/>
      <c r="DL26"/>
      <c r="DN26"/>
      <c r="DO26"/>
      <c r="DP26"/>
      <c r="DR26"/>
      <c r="DT26"/>
    </row>
    <row r="27" spans="1:125">
      <c r="A27" s="48" t="s">
        <v>13</v>
      </c>
      <c r="B27" s="72"/>
      <c r="C27" s="79"/>
      <c r="D27" s="61"/>
      <c r="E27" s="96"/>
      <c r="F27" s="72"/>
      <c r="G27"/>
      <c r="H27"/>
      <c r="I27" s="96"/>
      <c r="J27" s="72"/>
      <c r="K27"/>
      <c r="L27"/>
      <c r="M27" s="96"/>
      <c r="N27" s="100">
        <f t="shared" si="3"/>
        <v>0</v>
      </c>
      <c r="O27"/>
      <c r="P27"/>
      <c r="R27"/>
      <c r="S27"/>
      <c r="T27"/>
      <c r="V27"/>
      <c r="X27"/>
      <c r="Z27"/>
      <c r="AA27"/>
      <c r="AB27"/>
      <c r="AD27"/>
      <c r="AE27"/>
      <c r="AF27"/>
      <c r="AH27"/>
      <c r="AI27"/>
      <c r="AJ27"/>
      <c r="AL27"/>
      <c r="AM27"/>
      <c r="AN27"/>
      <c r="AP27"/>
      <c r="AQ27"/>
      <c r="AR27"/>
      <c r="AT27"/>
      <c r="AU27"/>
      <c r="AV27"/>
      <c r="AW27" s="123"/>
      <c r="AX27"/>
      <c r="AY27"/>
      <c r="AZ27"/>
      <c r="BB27"/>
      <c r="BC27"/>
      <c r="BD27"/>
      <c r="BF27"/>
      <c r="BG27"/>
      <c r="BH27"/>
      <c r="BJ27"/>
      <c r="BK27"/>
      <c r="BL27"/>
      <c r="BN27"/>
      <c r="BO27"/>
      <c r="BP27"/>
      <c r="BR27"/>
      <c r="BS27"/>
      <c r="BT27"/>
      <c r="BV27"/>
      <c r="BW27"/>
      <c r="BX27"/>
      <c r="BZ27"/>
      <c r="CA27"/>
      <c r="CB27"/>
      <c r="CD27"/>
      <c r="CE27" s="79"/>
      <c r="CF27"/>
      <c r="CH27"/>
      <c r="CI27"/>
      <c r="CJ27"/>
      <c r="CL27"/>
      <c r="CM27"/>
      <c r="CN27"/>
      <c r="CP27"/>
      <c r="CQ27"/>
      <c r="CR27"/>
      <c r="CT27"/>
      <c r="CU27"/>
      <c r="CV27"/>
      <c r="CX27"/>
      <c r="CY27"/>
      <c r="CZ27"/>
      <c r="DB27"/>
      <c r="DC27"/>
      <c r="DD27"/>
      <c r="DE27"/>
      <c r="DF27"/>
      <c r="DG27"/>
      <c r="DH27"/>
      <c r="DJ27"/>
      <c r="DK27"/>
      <c r="DL27"/>
      <c r="DN27"/>
      <c r="DO27"/>
      <c r="DP27"/>
      <c r="DR27"/>
      <c r="DT27"/>
    </row>
    <row r="28" spans="1:125">
      <c r="A28" s="48" t="s">
        <v>43</v>
      </c>
      <c r="B28" s="72"/>
      <c r="C28" s="79"/>
      <c r="D28" s="61"/>
      <c r="E28" s="96"/>
      <c r="F28" s="72"/>
      <c r="G28"/>
      <c r="H28"/>
      <c r="I28" s="96"/>
      <c r="J28" s="72"/>
      <c r="K28"/>
      <c r="L28"/>
      <c r="M28" s="96"/>
      <c r="N28" s="100">
        <f t="shared" si="3"/>
        <v>0</v>
      </c>
      <c r="O28"/>
      <c r="P28"/>
      <c r="R28"/>
      <c r="S28"/>
      <c r="T28"/>
      <c r="V28"/>
      <c r="X28"/>
      <c r="Z28"/>
      <c r="AA28"/>
      <c r="AB28"/>
      <c r="AD28"/>
      <c r="AE28"/>
      <c r="AF28"/>
      <c r="AH28"/>
      <c r="AI28"/>
      <c r="AJ28"/>
      <c r="AL28"/>
      <c r="AM28"/>
      <c r="AN28"/>
      <c r="AP28"/>
      <c r="AQ28"/>
      <c r="AR28"/>
      <c r="AT28"/>
      <c r="AU28"/>
      <c r="AV28"/>
      <c r="AW28" s="123"/>
      <c r="AX28"/>
      <c r="AY28"/>
      <c r="AZ28"/>
      <c r="BB28"/>
      <c r="BC28"/>
      <c r="BD28"/>
      <c r="BF28"/>
      <c r="BG28"/>
      <c r="BH28"/>
      <c r="BJ28"/>
      <c r="BK28"/>
      <c r="BL28"/>
      <c r="BN28"/>
      <c r="BO28"/>
      <c r="BP28"/>
      <c r="BR28"/>
      <c r="BS28"/>
      <c r="BT28"/>
      <c r="BV28"/>
      <c r="BW28"/>
      <c r="BX28"/>
      <c r="BZ28"/>
      <c r="CA28"/>
      <c r="CB28"/>
      <c r="CD28"/>
      <c r="CE28" s="79"/>
      <c r="CF28"/>
      <c r="CH28"/>
      <c r="CI28"/>
      <c r="CJ28"/>
      <c r="CL28"/>
      <c r="CM28"/>
      <c r="CN28"/>
      <c r="CP28"/>
      <c r="CQ28"/>
      <c r="CR28"/>
      <c r="CT28"/>
      <c r="CU28"/>
      <c r="CV28"/>
      <c r="CX28"/>
      <c r="CY28"/>
      <c r="CZ28"/>
      <c r="DB28"/>
      <c r="DC28"/>
      <c r="DD28"/>
      <c r="DE28"/>
      <c r="DF28"/>
      <c r="DG28"/>
      <c r="DH28"/>
      <c r="DJ28"/>
      <c r="DK28"/>
      <c r="DL28"/>
      <c r="DN28"/>
      <c r="DO28"/>
      <c r="DP28"/>
      <c r="DR28"/>
      <c r="DT28"/>
    </row>
    <row r="29" spans="1:125">
      <c r="A29" s="48" t="s">
        <v>73</v>
      </c>
      <c r="B29" s="72"/>
      <c r="C29" s="79"/>
      <c r="D29" s="61"/>
      <c r="E29" s="96"/>
      <c r="F29" s="72"/>
      <c r="G29"/>
      <c r="H29"/>
      <c r="I29" s="96"/>
      <c r="J29" s="72"/>
      <c r="K29"/>
      <c r="L29"/>
      <c r="M29" s="96"/>
      <c r="N29" s="100">
        <f t="shared" si="3"/>
        <v>0</v>
      </c>
      <c r="O29"/>
      <c r="P29"/>
      <c r="R29"/>
      <c r="S29"/>
      <c r="T29"/>
      <c r="V29"/>
      <c r="X29"/>
      <c r="Z29"/>
      <c r="AA29"/>
      <c r="AB29"/>
      <c r="AD29"/>
      <c r="AE29"/>
      <c r="AF29"/>
      <c r="AH29"/>
      <c r="AI29"/>
      <c r="AJ29"/>
      <c r="AL29"/>
      <c r="AM29"/>
      <c r="AN29"/>
      <c r="AP29"/>
      <c r="AQ29"/>
      <c r="AR29"/>
      <c r="AT29"/>
      <c r="AU29"/>
      <c r="AV29"/>
      <c r="AW29" s="123"/>
      <c r="AX29"/>
      <c r="AY29"/>
      <c r="AZ29"/>
      <c r="BB29"/>
      <c r="BC29"/>
      <c r="BD29"/>
      <c r="BF29"/>
      <c r="BG29"/>
      <c r="BH29"/>
      <c r="BJ29"/>
      <c r="BK29"/>
      <c r="BL29"/>
      <c r="BN29"/>
      <c r="BO29"/>
      <c r="BP29"/>
      <c r="BR29"/>
      <c r="BS29"/>
      <c r="BT29"/>
      <c r="BV29"/>
      <c r="BW29"/>
      <c r="BX29"/>
      <c r="BZ29"/>
      <c r="CA29"/>
      <c r="CB29"/>
      <c r="CD29"/>
      <c r="CE29" s="79"/>
      <c r="CF29"/>
      <c r="CH29"/>
      <c r="CI29"/>
      <c r="CJ29"/>
      <c r="CL29"/>
      <c r="CM29"/>
      <c r="CN29"/>
      <c r="CP29"/>
      <c r="CQ29"/>
      <c r="CR29"/>
      <c r="CT29"/>
      <c r="CU29"/>
      <c r="CV29"/>
      <c r="CX29"/>
      <c r="CY29"/>
      <c r="CZ29"/>
      <c r="DB29"/>
      <c r="DC29"/>
      <c r="DD29"/>
      <c r="DE29"/>
      <c r="DF29"/>
      <c r="DG29"/>
      <c r="DH29"/>
      <c r="DJ29"/>
      <c r="DK29"/>
      <c r="DL29"/>
      <c r="DN29"/>
      <c r="DO29"/>
      <c r="DP29"/>
      <c r="DR29"/>
      <c r="DT29"/>
    </row>
    <row r="30" spans="1:125">
      <c r="A30" s="48" t="s">
        <v>56</v>
      </c>
      <c r="B30" s="72"/>
      <c r="C30" s="79"/>
      <c r="D30" s="61"/>
      <c r="E30" s="96"/>
      <c r="F30" s="72"/>
      <c r="G30"/>
      <c r="H30"/>
      <c r="I30" s="96"/>
      <c r="J30" s="72"/>
      <c r="K30"/>
      <c r="L30"/>
      <c r="M30" s="96"/>
      <c r="N30" s="100">
        <f t="shared" si="3"/>
        <v>0</v>
      </c>
      <c r="O30"/>
      <c r="P30"/>
      <c r="R30"/>
      <c r="S30"/>
      <c r="T30"/>
      <c r="V30"/>
      <c r="X30"/>
      <c r="Z30"/>
      <c r="AA30"/>
      <c r="AB30"/>
      <c r="AD30"/>
      <c r="AE30"/>
      <c r="AF30"/>
      <c r="AH30"/>
      <c r="AI30"/>
      <c r="AJ30"/>
      <c r="AL30"/>
      <c r="AM30"/>
      <c r="AN30"/>
      <c r="AP30"/>
      <c r="AQ30"/>
      <c r="AR30"/>
      <c r="AT30"/>
      <c r="AU30"/>
      <c r="AV30"/>
      <c r="AW30" s="123"/>
      <c r="AX30"/>
      <c r="AY30"/>
      <c r="AZ30"/>
      <c r="BB30"/>
      <c r="BC30"/>
      <c r="BD30"/>
      <c r="BF30"/>
      <c r="BG30"/>
      <c r="BH30"/>
      <c r="BJ30"/>
      <c r="BK30"/>
      <c r="BL30"/>
      <c r="BN30"/>
      <c r="BO30"/>
      <c r="BP30"/>
      <c r="BR30"/>
      <c r="BS30"/>
      <c r="BT30"/>
      <c r="BV30"/>
      <c r="BW30"/>
      <c r="BX30"/>
      <c r="BZ30"/>
      <c r="CA30"/>
      <c r="CB30"/>
      <c r="CD30"/>
      <c r="CE30" s="79"/>
      <c r="CF30"/>
      <c r="CH30"/>
      <c r="CI30"/>
      <c r="CJ30"/>
      <c r="CL30"/>
      <c r="CM30"/>
      <c r="CN30"/>
      <c r="CP30"/>
      <c r="CQ30"/>
      <c r="CR30"/>
      <c r="CT30"/>
      <c r="CU30"/>
      <c r="CV30"/>
      <c r="CX30"/>
      <c r="CY30"/>
      <c r="CZ30"/>
      <c r="DB30"/>
      <c r="DC30"/>
      <c r="DD30"/>
      <c r="DE30"/>
      <c r="DF30"/>
      <c r="DG30"/>
      <c r="DH30"/>
      <c r="DJ30"/>
      <c r="DK30"/>
      <c r="DL30"/>
      <c r="DN30"/>
      <c r="DO30"/>
      <c r="DP30"/>
      <c r="DR30"/>
      <c r="DT30"/>
    </row>
    <row r="31" spans="1:125">
      <c r="A31" s="48" t="s">
        <v>18</v>
      </c>
      <c r="B31" s="72"/>
      <c r="C31" s="79"/>
      <c r="D31" s="61"/>
      <c r="E31" s="96"/>
      <c r="F31" s="72"/>
      <c r="G31"/>
      <c r="H31"/>
      <c r="I31" s="96"/>
      <c r="J31" s="72"/>
      <c r="K31"/>
      <c r="L31"/>
      <c r="M31" s="96"/>
      <c r="N31" s="100">
        <f t="shared" si="3"/>
        <v>0</v>
      </c>
      <c r="O31"/>
      <c r="P31"/>
      <c r="R31"/>
      <c r="S31"/>
      <c r="T31"/>
      <c r="V31"/>
      <c r="X31"/>
      <c r="Z31"/>
      <c r="AA31"/>
      <c r="AB31"/>
      <c r="AD31"/>
      <c r="AE31"/>
      <c r="AF31"/>
      <c r="AH31"/>
      <c r="AI31"/>
      <c r="AJ31"/>
      <c r="AL31"/>
      <c r="AM31"/>
      <c r="AN31"/>
      <c r="AP31"/>
      <c r="AQ31"/>
      <c r="AR31"/>
      <c r="AT31"/>
      <c r="AU31"/>
      <c r="AV31"/>
      <c r="AW31" s="123"/>
      <c r="AX31"/>
      <c r="AY31"/>
      <c r="AZ31"/>
      <c r="BB31"/>
      <c r="BC31"/>
      <c r="BD31"/>
      <c r="BF31"/>
      <c r="BG31"/>
      <c r="BH31"/>
      <c r="BJ31"/>
      <c r="BK31"/>
      <c r="BL31"/>
      <c r="BN31"/>
      <c r="BO31"/>
      <c r="BP31"/>
      <c r="BR31"/>
      <c r="BS31"/>
      <c r="BT31"/>
      <c r="BV31"/>
      <c r="BW31"/>
      <c r="BX31"/>
      <c r="BZ31"/>
      <c r="CA31"/>
      <c r="CB31"/>
      <c r="CD31"/>
      <c r="CE31" s="79"/>
      <c r="CF31"/>
      <c r="CH31"/>
      <c r="CI31"/>
      <c r="CJ31"/>
      <c r="CL31"/>
      <c r="CM31"/>
      <c r="CN31"/>
      <c r="CP31"/>
      <c r="CQ31"/>
      <c r="CR31"/>
      <c r="CT31"/>
      <c r="CU31"/>
      <c r="CV31"/>
      <c r="CX31"/>
      <c r="CY31"/>
      <c r="CZ31"/>
      <c r="DB31"/>
      <c r="DC31"/>
      <c r="DD31"/>
      <c r="DE31"/>
      <c r="DF31"/>
      <c r="DG31"/>
      <c r="DH31"/>
      <c r="DJ31"/>
      <c r="DK31"/>
      <c r="DL31"/>
      <c r="DN31"/>
      <c r="DO31"/>
      <c r="DP31"/>
      <c r="DR31"/>
      <c r="DT31"/>
    </row>
    <row r="32" spans="1:125">
      <c r="A32" s="48" t="s">
        <v>151</v>
      </c>
      <c r="B32" s="72"/>
      <c r="C32" s="79"/>
      <c r="D32" s="61"/>
      <c r="E32" s="96"/>
      <c r="F32" s="72"/>
      <c r="G32"/>
      <c r="H32"/>
      <c r="I32" s="96"/>
      <c r="J32" s="72"/>
      <c r="K32"/>
      <c r="L32"/>
      <c r="M32" s="96"/>
      <c r="N32" s="100">
        <f t="shared" si="3"/>
        <v>0</v>
      </c>
      <c r="O32"/>
      <c r="P32"/>
      <c r="R32"/>
      <c r="S32"/>
      <c r="T32"/>
      <c r="V32"/>
      <c r="X32"/>
      <c r="Z32"/>
      <c r="AA32"/>
      <c r="AB32"/>
      <c r="AD32"/>
      <c r="AE32"/>
      <c r="AF32"/>
      <c r="AH32"/>
      <c r="AI32"/>
      <c r="AJ32"/>
      <c r="AL32"/>
      <c r="AM32"/>
      <c r="AN32"/>
      <c r="AP32"/>
      <c r="AQ32"/>
      <c r="AR32"/>
      <c r="AT32"/>
      <c r="AU32"/>
      <c r="AV32"/>
      <c r="AW32" s="123"/>
      <c r="AX32"/>
      <c r="AY32"/>
      <c r="AZ32"/>
      <c r="BB32"/>
      <c r="BC32"/>
      <c r="BD32"/>
      <c r="BF32"/>
      <c r="BG32"/>
      <c r="BH32"/>
      <c r="BJ32"/>
      <c r="BK32"/>
      <c r="BL32"/>
      <c r="BN32"/>
      <c r="BO32"/>
      <c r="BP32"/>
      <c r="BR32"/>
      <c r="BS32"/>
      <c r="BT32"/>
      <c r="BV32"/>
      <c r="BW32"/>
      <c r="BX32"/>
      <c r="BZ32"/>
      <c r="CA32"/>
      <c r="CB32"/>
      <c r="CD32"/>
      <c r="CE32" s="79"/>
      <c r="CF32"/>
      <c r="CH32"/>
      <c r="CI32"/>
      <c r="CJ32"/>
      <c r="CL32"/>
      <c r="CM32"/>
      <c r="CN32"/>
      <c r="CP32"/>
      <c r="CQ32"/>
      <c r="CR32"/>
      <c r="CT32"/>
      <c r="CU32"/>
      <c r="CV32"/>
      <c r="CX32"/>
      <c r="CY32"/>
      <c r="CZ32"/>
      <c r="DB32"/>
      <c r="DC32"/>
      <c r="DD32"/>
      <c r="DE32"/>
      <c r="DF32"/>
      <c r="DG32"/>
      <c r="DH32"/>
      <c r="DJ32"/>
      <c r="DK32"/>
      <c r="DL32"/>
      <c r="DN32"/>
      <c r="DO32"/>
      <c r="DP32"/>
      <c r="DR32"/>
      <c r="DT32"/>
    </row>
    <row r="33" spans="1:124">
      <c r="A33" s="48" t="s">
        <v>129</v>
      </c>
      <c r="B33" s="72"/>
      <c r="C33" s="79"/>
      <c r="D33" s="61"/>
      <c r="E33" s="96"/>
      <c r="F33" s="72"/>
      <c r="G33"/>
      <c r="H33"/>
      <c r="I33" s="96"/>
      <c r="J33" s="72"/>
      <c r="K33"/>
      <c r="L33"/>
      <c r="M33" s="96"/>
      <c r="N33" s="100">
        <f t="shared" si="3"/>
        <v>0</v>
      </c>
      <c r="O33"/>
      <c r="P33"/>
      <c r="R33"/>
      <c r="S33"/>
      <c r="T33"/>
      <c r="V33"/>
      <c r="X33"/>
      <c r="Z33"/>
      <c r="AA33"/>
      <c r="AB33"/>
      <c r="AD33"/>
      <c r="AE33"/>
      <c r="AF33"/>
      <c r="AH33"/>
      <c r="AI33"/>
      <c r="AJ33"/>
      <c r="AL33"/>
      <c r="AM33"/>
      <c r="AN33"/>
      <c r="AP33"/>
      <c r="AQ33"/>
      <c r="AR33"/>
      <c r="AT33"/>
      <c r="AU33"/>
      <c r="AV33"/>
      <c r="AW33" s="123"/>
      <c r="AX33"/>
      <c r="AY33"/>
      <c r="AZ33"/>
      <c r="BB33"/>
      <c r="BC33"/>
      <c r="BD33"/>
      <c r="BF33"/>
      <c r="BG33"/>
      <c r="BH33"/>
      <c r="BJ33"/>
      <c r="BK33"/>
      <c r="BL33"/>
      <c r="BN33"/>
      <c r="BO33"/>
      <c r="BP33"/>
      <c r="BR33"/>
      <c r="BS33"/>
      <c r="BT33"/>
      <c r="BV33"/>
      <c r="BW33"/>
      <c r="BX33"/>
      <c r="BZ33"/>
      <c r="CA33"/>
      <c r="CB33"/>
      <c r="CD33"/>
      <c r="CE33" s="79"/>
      <c r="CF33"/>
      <c r="CH33"/>
      <c r="CI33"/>
      <c r="CJ33"/>
      <c r="CL33"/>
      <c r="CM33"/>
      <c r="CN33"/>
      <c r="CP33"/>
      <c r="CQ33"/>
      <c r="CR33"/>
      <c r="CT33"/>
      <c r="CU33"/>
      <c r="CV33"/>
      <c r="CX33"/>
      <c r="CY33"/>
      <c r="CZ33"/>
      <c r="DB33"/>
      <c r="DC33"/>
      <c r="DD33"/>
      <c r="DE33"/>
      <c r="DF33"/>
      <c r="DG33"/>
      <c r="DH33"/>
      <c r="DJ33"/>
      <c r="DK33"/>
      <c r="DL33"/>
      <c r="DN33"/>
      <c r="DO33"/>
      <c r="DP33"/>
      <c r="DR33"/>
      <c r="DT33"/>
    </row>
    <row r="34" spans="1:124">
      <c r="A34" s="48" t="s">
        <v>152</v>
      </c>
      <c r="B34" s="72"/>
      <c r="C34" s="79"/>
      <c r="D34" s="61"/>
      <c r="E34" s="96"/>
      <c r="F34" s="72"/>
      <c r="G34"/>
      <c r="H34"/>
      <c r="I34" s="96"/>
      <c r="J34" s="72"/>
      <c r="K34"/>
      <c r="L34"/>
      <c r="M34" s="96"/>
      <c r="N34" s="100">
        <f t="shared" si="3"/>
        <v>0</v>
      </c>
      <c r="O34"/>
      <c r="P34"/>
      <c r="R34"/>
      <c r="S34"/>
      <c r="T34"/>
      <c r="V34"/>
      <c r="X34"/>
      <c r="Z34"/>
      <c r="AA34"/>
      <c r="AB34"/>
      <c r="AD34"/>
      <c r="AE34"/>
      <c r="AF34"/>
      <c r="AH34"/>
      <c r="AI34"/>
      <c r="AJ34"/>
      <c r="AL34"/>
      <c r="AM34"/>
      <c r="AN34"/>
      <c r="AP34"/>
      <c r="AQ34"/>
      <c r="AR34"/>
      <c r="AT34"/>
      <c r="AU34"/>
      <c r="AV34"/>
      <c r="AW34" s="123"/>
      <c r="AX34"/>
      <c r="AY34"/>
      <c r="AZ34"/>
      <c r="BB34"/>
      <c r="BC34"/>
      <c r="BD34"/>
      <c r="BF34"/>
      <c r="BG34"/>
      <c r="BH34"/>
      <c r="BJ34"/>
      <c r="BK34"/>
      <c r="BL34"/>
      <c r="BN34"/>
      <c r="BO34"/>
      <c r="BP34"/>
      <c r="BR34"/>
      <c r="BS34"/>
      <c r="BT34"/>
      <c r="BV34"/>
      <c r="BW34"/>
      <c r="BX34"/>
      <c r="BZ34"/>
      <c r="CA34"/>
      <c r="CB34"/>
      <c r="CD34"/>
      <c r="CE34" s="79"/>
      <c r="CF34"/>
      <c r="CH34"/>
      <c r="CI34"/>
      <c r="CJ34"/>
      <c r="CL34"/>
      <c r="CM34"/>
      <c r="CN34"/>
      <c r="CP34"/>
      <c r="CQ34"/>
      <c r="CR34"/>
      <c r="CT34"/>
      <c r="CU34"/>
      <c r="CV34"/>
      <c r="CX34"/>
      <c r="CY34"/>
      <c r="CZ34"/>
      <c r="DB34"/>
      <c r="DC34"/>
      <c r="DD34"/>
      <c r="DE34"/>
      <c r="DF34"/>
      <c r="DG34"/>
      <c r="DH34"/>
      <c r="DJ34"/>
      <c r="DK34"/>
      <c r="DL34"/>
      <c r="DN34"/>
      <c r="DO34"/>
      <c r="DP34"/>
      <c r="DR34"/>
      <c r="DT34"/>
    </row>
    <row r="35" spans="1:124">
      <c r="A35" s="48" t="s">
        <v>153</v>
      </c>
      <c r="B35" s="72"/>
      <c r="C35" s="79"/>
      <c r="D35" s="61"/>
      <c r="E35" s="96"/>
      <c r="F35" s="72"/>
      <c r="G35"/>
      <c r="H35"/>
      <c r="I35" s="96"/>
      <c r="J35" s="72"/>
      <c r="K35"/>
      <c r="L35"/>
      <c r="M35" s="96"/>
      <c r="N35" s="100">
        <f t="shared" si="3"/>
        <v>0</v>
      </c>
      <c r="O35"/>
      <c r="P35"/>
      <c r="R35"/>
      <c r="S35"/>
      <c r="T35"/>
      <c r="V35"/>
      <c r="X35"/>
      <c r="Z35"/>
      <c r="AA35"/>
      <c r="AB35"/>
      <c r="AD35"/>
      <c r="AE35"/>
      <c r="AF35"/>
      <c r="AH35"/>
      <c r="AI35"/>
      <c r="AJ35"/>
      <c r="AL35"/>
      <c r="AM35"/>
      <c r="AN35"/>
      <c r="AP35"/>
      <c r="AQ35"/>
      <c r="AR35"/>
      <c r="AT35"/>
      <c r="AU35"/>
      <c r="AV35"/>
      <c r="AW35" s="123"/>
      <c r="AX35"/>
      <c r="AY35"/>
      <c r="AZ35"/>
      <c r="BB35"/>
      <c r="BC35"/>
      <c r="BD35"/>
      <c r="BF35"/>
      <c r="BG35"/>
      <c r="BH35"/>
      <c r="BJ35"/>
      <c r="BK35"/>
      <c r="BL35"/>
      <c r="BN35"/>
      <c r="BO35"/>
      <c r="BP35"/>
      <c r="BR35"/>
      <c r="BS35"/>
      <c r="BT35"/>
      <c r="BV35"/>
      <c r="BW35"/>
      <c r="BX35"/>
      <c r="BZ35"/>
      <c r="CA35"/>
      <c r="CB35"/>
      <c r="CD35"/>
      <c r="CE35" s="79"/>
      <c r="CF35"/>
      <c r="CH35"/>
      <c r="CI35"/>
      <c r="CJ35"/>
      <c r="CL35"/>
      <c r="CM35"/>
      <c r="CN35"/>
      <c r="CP35"/>
      <c r="CQ35"/>
      <c r="CR35"/>
      <c r="CT35"/>
      <c r="CU35"/>
      <c r="CV35"/>
      <c r="CX35"/>
      <c r="CY35"/>
      <c r="CZ35"/>
      <c r="DB35"/>
      <c r="DC35"/>
      <c r="DD35"/>
      <c r="DE35"/>
      <c r="DF35"/>
      <c r="DG35"/>
      <c r="DH35"/>
      <c r="DJ35"/>
      <c r="DK35"/>
      <c r="DL35"/>
      <c r="DN35"/>
      <c r="DO35"/>
      <c r="DP35"/>
      <c r="DR35"/>
      <c r="DT35"/>
    </row>
    <row r="36" spans="1:124">
      <c r="A36" s="48" t="s">
        <v>154</v>
      </c>
      <c r="B36" s="72"/>
      <c r="C36" s="79"/>
      <c r="D36" s="61"/>
      <c r="E36" s="96"/>
      <c r="F36" s="72"/>
      <c r="G36"/>
      <c r="H36"/>
      <c r="I36" s="96"/>
      <c r="J36" s="72"/>
      <c r="K36"/>
      <c r="L36"/>
      <c r="M36" s="96"/>
      <c r="N36" s="100">
        <f t="shared" si="3"/>
        <v>0</v>
      </c>
      <c r="O36"/>
      <c r="P36"/>
      <c r="R36"/>
      <c r="S36"/>
      <c r="T36"/>
      <c r="V36"/>
      <c r="X36"/>
      <c r="Z36"/>
      <c r="AA36"/>
      <c r="AB36"/>
      <c r="AD36"/>
      <c r="AE36"/>
      <c r="AF36"/>
      <c r="AH36"/>
      <c r="AI36"/>
      <c r="AJ36"/>
      <c r="AL36"/>
      <c r="AM36"/>
      <c r="AN36"/>
      <c r="AP36"/>
      <c r="AQ36"/>
      <c r="AR36"/>
      <c r="AT36"/>
      <c r="AU36"/>
      <c r="AV36"/>
      <c r="AW36" s="123"/>
      <c r="AX36"/>
      <c r="AY36"/>
      <c r="AZ36"/>
      <c r="BB36"/>
      <c r="BC36"/>
      <c r="BD36"/>
      <c r="BF36"/>
      <c r="BG36"/>
      <c r="BH36"/>
      <c r="BJ36"/>
      <c r="BK36"/>
      <c r="BL36"/>
      <c r="BN36"/>
      <c r="BO36"/>
      <c r="BP36"/>
      <c r="BR36"/>
      <c r="BS36"/>
      <c r="BT36"/>
      <c r="BV36"/>
      <c r="BW36"/>
      <c r="BX36"/>
      <c r="BZ36"/>
      <c r="CA36"/>
      <c r="CB36"/>
      <c r="CD36"/>
      <c r="CE36" s="79"/>
      <c r="CF36"/>
      <c r="CH36"/>
      <c r="CI36"/>
      <c r="CJ36"/>
      <c r="CL36"/>
      <c r="CM36"/>
      <c r="CN36"/>
      <c r="CP36"/>
      <c r="CQ36"/>
      <c r="CR36"/>
      <c r="CT36"/>
      <c r="CU36"/>
      <c r="CV36"/>
      <c r="CX36"/>
      <c r="CY36"/>
      <c r="CZ36"/>
      <c r="DB36"/>
      <c r="DC36"/>
      <c r="DD36"/>
      <c r="DE36"/>
      <c r="DF36"/>
      <c r="DG36"/>
      <c r="DH36"/>
      <c r="DJ36"/>
      <c r="DK36"/>
      <c r="DL36"/>
      <c r="DN36"/>
      <c r="DO36"/>
      <c r="DP36"/>
      <c r="DR36"/>
      <c r="DT36"/>
    </row>
    <row r="37" spans="1:124">
      <c r="A37" s="48" t="s">
        <v>155</v>
      </c>
      <c r="B37" s="72"/>
      <c r="C37" s="79"/>
      <c r="D37" s="61"/>
      <c r="E37" s="96"/>
      <c r="F37" s="72"/>
      <c r="G37"/>
      <c r="H37"/>
      <c r="I37" s="96"/>
      <c r="J37" s="72"/>
      <c r="K37"/>
      <c r="L37"/>
      <c r="M37" s="96"/>
      <c r="N37" s="100">
        <f t="shared" si="3"/>
        <v>0</v>
      </c>
      <c r="O37"/>
      <c r="P37"/>
      <c r="R37"/>
      <c r="S37"/>
      <c r="T37"/>
      <c r="V37"/>
      <c r="X37"/>
      <c r="Z37"/>
      <c r="AA37"/>
      <c r="AB37"/>
      <c r="AD37"/>
      <c r="AE37"/>
      <c r="AF37"/>
      <c r="AH37"/>
      <c r="AI37"/>
      <c r="AJ37"/>
      <c r="AL37"/>
      <c r="AM37"/>
      <c r="AN37"/>
      <c r="AP37"/>
      <c r="AQ37"/>
      <c r="AR37"/>
      <c r="AT37"/>
      <c r="AU37"/>
      <c r="AV37"/>
      <c r="AW37" s="123"/>
      <c r="AX37"/>
      <c r="AY37"/>
      <c r="AZ37"/>
      <c r="BB37"/>
      <c r="BC37"/>
      <c r="BD37"/>
      <c r="BF37"/>
      <c r="BG37"/>
      <c r="BH37"/>
      <c r="BJ37"/>
      <c r="BK37"/>
      <c r="BL37"/>
      <c r="BN37"/>
      <c r="BO37"/>
      <c r="BP37"/>
      <c r="BR37"/>
      <c r="BS37"/>
      <c r="BT37"/>
      <c r="BV37"/>
      <c r="BW37"/>
      <c r="BX37"/>
      <c r="BZ37"/>
      <c r="CA37"/>
      <c r="CB37"/>
      <c r="CD37"/>
      <c r="CE37" s="79"/>
      <c r="CF37"/>
      <c r="CH37"/>
      <c r="CI37"/>
      <c r="CJ37"/>
      <c r="CL37"/>
      <c r="CM37"/>
      <c r="CN37"/>
      <c r="CP37"/>
      <c r="CQ37"/>
      <c r="CR37"/>
      <c r="CT37"/>
      <c r="CU37"/>
      <c r="CV37"/>
      <c r="CX37"/>
      <c r="CY37"/>
      <c r="CZ37"/>
      <c r="DB37"/>
      <c r="DC37"/>
      <c r="DD37"/>
      <c r="DE37"/>
      <c r="DF37"/>
      <c r="DG37"/>
      <c r="DH37"/>
      <c r="DJ37"/>
      <c r="DK37"/>
      <c r="DL37"/>
      <c r="DN37"/>
      <c r="DO37"/>
      <c r="DP37"/>
      <c r="DR37"/>
      <c r="DT37"/>
    </row>
    <row r="38" spans="1:124">
      <c r="A38" s="48" t="s">
        <v>156</v>
      </c>
      <c r="B38" s="72"/>
      <c r="C38" s="79"/>
      <c r="D38" s="61"/>
      <c r="E38" s="96"/>
      <c r="F38" s="72"/>
      <c r="G38"/>
      <c r="H38"/>
      <c r="I38" s="96"/>
      <c r="J38" s="72"/>
      <c r="K38"/>
      <c r="L38"/>
      <c r="M38" s="96"/>
      <c r="N38" s="100">
        <f t="shared" si="3"/>
        <v>0</v>
      </c>
      <c r="O38"/>
      <c r="P38"/>
      <c r="R38"/>
      <c r="S38"/>
      <c r="T38"/>
      <c r="V38"/>
      <c r="X38"/>
      <c r="Z38"/>
      <c r="AA38"/>
      <c r="AB38"/>
      <c r="AD38"/>
      <c r="AE38"/>
      <c r="AF38"/>
      <c r="AH38"/>
      <c r="AI38"/>
      <c r="AJ38"/>
      <c r="AL38"/>
      <c r="AM38"/>
      <c r="AN38"/>
      <c r="AP38"/>
      <c r="AQ38"/>
      <c r="AR38"/>
      <c r="AT38"/>
      <c r="AU38"/>
      <c r="AV38"/>
      <c r="AW38" s="123"/>
      <c r="AX38"/>
      <c r="AY38"/>
      <c r="AZ38"/>
      <c r="BB38"/>
      <c r="BC38"/>
      <c r="BD38"/>
      <c r="BF38"/>
      <c r="BG38"/>
      <c r="BH38"/>
      <c r="BJ38"/>
      <c r="BK38"/>
      <c r="BL38"/>
      <c r="BN38"/>
      <c r="BO38"/>
      <c r="BP38"/>
      <c r="BR38"/>
      <c r="BS38"/>
      <c r="BT38"/>
      <c r="BV38"/>
      <c r="BW38"/>
      <c r="BX38"/>
      <c r="BZ38"/>
      <c r="CA38"/>
      <c r="CB38"/>
      <c r="CD38"/>
      <c r="CE38" s="79"/>
      <c r="CF38"/>
      <c r="CH38"/>
      <c r="CI38"/>
      <c r="CJ38"/>
      <c r="CL38"/>
      <c r="CM38"/>
      <c r="CN38"/>
      <c r="CP38"/>
      <c r="CQ38"/>
      <c r="CR38"/>
      <c r="CT38"/>
      <c r="CU38"/>
      <c r="CV38"/>
      <c r="CX38"/>
      <c r="CY38"/>
      <c r="CZ38"/>
      <c r="DB38"/>
      <c r="DC38"/>
      <c r="DD38"/>
      <c r="DE38"/>
      <c r="DF38"/>
      <c r="DG38"/>
      <c r="DH38"/>
      <c r="DJ38"/>
      <c r="DK38"/>
      <c r="DL38"/>
      <c r="DN38"/>
      <c r="DO38"/>
      <c r="DP38"/>
      <c r="DR38"/>
      <c r="DT38"/>
    </row>
    <row r="39" spans="1:124">
      <c r="A39" s="48" t="s">
        <v>157</v>
      </c>
      <c r="B39" s="72"/>
      <c r="C39" s="79"/>
      <c r="D39" s="61"/>
      <c r="E39" s="96"/>
      <c r="F39" s="72"/>
      <c r="G39"/>
      <c r="H39"/>
      <c r="I39" s="96"/>
      <c r="J39" s="72"/>
      <c r="K39"/>
      <c r="L39"/>
      <c r="M39" s="96"/>
      <c r="N39" s="100">
        <f t="shared" si="3"/>
        <v>0</v>
      </c>
      <c r="O39"/>
      <c r="P39"/>
      <c r="R39"/>
      <c r="S39"/>
      <c r="T39"/>
      <c r="V39"/>
      <c r="X39"/>
      <c r="Z39"/>
      <c r="AA39"/>
      <c r="AB39"/>
      <c r="AD39"/>
      <c r="AE39"/>
      <c r="AF39"/>
      <c r="AH39"/>
      <c r="AI39"/>
      <c r="AJ39"/>
      <c r="AL39"/>
      <c r="AM39"/>
      <c r="AN39"/>
      <c r="AP39"/>
      <c r="AQ39"/>
      <c r="AR39"/>
      <c r="AT39"/>
      <c r="AU39"/>
      <c r="AV39"/>
      <c r="AW39" s="123"/>
      <c r="AX39"/>
      <c r="AY39"/>
      <c r="AZ39"/>
      <c r="BB39"/>
      <c r="BC39"/>
      <c r="BD39"/>
      <c r="BF39"/>
      <c r="BG39"/>
      <c r="BH39"/>
      <c r="BJ39"/>
      <c r="BK39"/>
      <c r="BL39"/>
      <c r="BN39"/>
      <c r="BO39"/>
      <c r="BP39"/>
      <c r="BR39"/>
      <c r="BS39"/>
      <c r="BT39"/>
      <c r="BV39"/>
      <c r="BW39"/>
      <c r="BX39"/>
      <c r="BZ39"/>
      <c r="CA39"/>
      <c r="CB39"/>
      <c r="CD39"/>
      <c r="CE39" s="79"/>
      <c r="CF39"/>
      <c r="CH39"/>
      <c r="CI39"/>
      <c r="CJ39"/>
      <c r="CL39"/>
      <c r="CM39"/>
      <c r="CN39"/>
      <c r="CP39"/>
      <c r="CQ39"/>
      <c r="CR39"/>
      <c r="CT39"/>
      <c r="CU39"/>
      <c r="CV39"/>
      <c r="CX39"/>
      <c r="CY39"/>
      <c r="CZ39"/>
      <c r="DB39"/>
      <c r="DC39"/>
      <c r="DD39"/>
      <c r="DE39"/>
      <c r="DF39"/>
      <c r="DG39"/>
      <c r="DH39"/>
      <c r="DJ39"/>
      <c r="DK39"/>
      <c r="DL39"/>
      <c r="DN39"/>
      <c r="DO39"/>
      <c r="DP39"/>
      <c r="DR39"/>
      <c r="DT39"/>
    </row>
    <row r="40" spans="1:124">
      <c r="A40" s="48" t="s">
        <v>158</v>
      </c>
      <c r="B40" s="72"/>
      <c r="C40" s="79"/>
      <c r="D40" s="61"/>
      <c r="E40" s="96"/>
      <c r="F40" s="72"/>
      <c r="G40"/>
      <c r="H40"/>
      <c r="I40" s="96"/>
      <c r="J40" s="72"/>
      <c r="K40"/>
      <c r="L40"/>
      <c r="M40" s="96"/>
      <c r="N40" s="100">
        <f t="shared" si="3"/>
        <v>0</v>
      </c>
      <c r="O40"/>
      <c r="P40"/>
      <c r="R40"/>
      <c r="S40"/>
      <c r="T40"/>
      <c r="V40"/>
      <c r="X40"/>
      <c r="Z40"/>
      <c r="AA40"/>
      <c r="AB40"/>
      <c r="AD40"/>
      <c r="AE40"/>
      <c r="AF40"/>
      <c r="AH40"/>
      <c r="AI40"/>
      <c r="AJ40"/>
      <c r="AL40"/>
      <c r="AM40"/>
      <c r="AN40"/>
      <c r="AP40"/>
      <c r="AQ40"/>
      <c r="AR40"/>
      <c r="AT40"/>
      <c r="AU40"/>
      <c r="AV40"/>
      <c r="AW40" s="123"/>
      <c r="AX40"/>
      <c r="AY40"/>
      <c r="AZ40"/>
      <c r="BB40"/>
      <c r="BC40"/>
      <c r="BD40"/>
      <c r="BF40"/>
      <c r="BG40"/>
      <c r="BH40"/>
      <c r="BJ40"/>
      <c r="BK40"/>
      <c r="BL40"/>
      <c r="BN40"/>
      <c r="BO40"/>
      <c r="BP40"/>
      <c r="BR40"/>
      <c r="BS40"/>
      <c r="BT40"/>
      <c r="BV40"/>
      <c r="BW40"/>
      <c r="BX40"/>
      <c r="BZ40"/>
      <c r="CA40"/>
      <c r="CB40"/>
      <c r="CD40"/>
      <c r="CE40" s="79"/>
      <c r="CF40"/>
      <c r="CH40"/>
      <c r="CI40"/>
      <c r="CJ40"/>
      <c r="CL40"/>
      <c r="CM40"/>
      <c r="CN40"/>
      <c r="CP40"/>
      <c r="CQ40"/>
      <c r="CR40"/>
      <c r="CT40"/>
      <c r="CU40"/>
      <c r="CV40"/>
      <c r="CX40"/>
      <c r="CY40"/>
      <c r="CZ40"/>
      <c r="DB40"/>
      <c r="DC40"/>
      <c r="DD40"/>
      <c r="DE40"/>
      <c r="DF40"/>
      <c r="DG40"/>
      <c r="DH40"/>
      <c r="DJ40"/>
      <c r="DK40"/>
      <c r="DL40"/>
      <c r="DN40"/>
      <c r="DO40"/>
      <c r="DP40"/>
      <c r="DR40"/>
      <c r="DT40"/>
    </row>
    <row r="41" spans="1:124">
      <c r="A41" s="48" t="s">
        <v>17</v>
      </c>
      <c r="B41" s="72"/>
      <c r="C41" s="79"/>
      <c r="D41" s="61"/>
      <c r="E41" s="96"/>
      <c r="F41" s="72"/>
      <c r="G41"/>
      <c r="H41"/>
      <c r="I41" s="96"/>
      <c r="J41" s="72"/>
      <c r="K41"/>
      <c r="L41"/>
      <c r="M41" s="96"/>
      <c r="N41" s="100">
        <f t="shared" si="3"/>
        <v>0</v>
      </c>
      <c r="O41"/>
      <c r="P41"/>
      <c r="R41"/>
      <c r="S41"/>
      <c r="T41"/>
      <c r="V41"/>
      <c r="X41"/>
      <c r="Z41"/>
      <c r="AA41"/>
      <c r="AB41"/>
      <c r="AD41"/>
      <c r="AE41"/>
      <c r="AF41"/>
      <c r="AH41"/>
      <c r="AI41"/>
      <c r="AJ41"/>
      <c r="AL41"/>
      <c r="AM41"/>
      <c r="AN41"/>
      <c r="AP41"/>
      <c r="AQ41"/>
      <c r="AR41"/>
      <c r="AT41"/>
      <c r="AU41"/>
      <c r="AV41"/>
      <c r="AW41" s="123"/>
      <c r="AX41"/>
      <c r="AY41"/>
      <c r="AZ41"/>
      <c r="BB41"/>
      <c r="BC41"/>
      <c r="BD41"/>
      <c r="BF41"/>
      <c r="BG41"/>
      <c r="BH41"/>
      <c r="BJ41"/>
      <c r="BK41"/>
      <c r="BL41"/>
      <c r="BN41"/>
      <c r="BO41"/>
      <c r="BP41"/>
      <c r="BR41"/>
      <c r="BS41"/>
      <c r="BT41"/>
      <c r="BV41"/>
      <c r="BW41"/>
      <c r="BX41"/>
      <c r="BZ41"/>
      <c r="CA41"/>
      <c r="CB41"/>
      <c r="CD41"/>
      <c r="CE41" s="79"/>
      <c r="CF41"/>
      <c r="CH41"/>
      <c r="CI41"/>
      <c r="CJ41"/>
      <c r="CL41"/>
      <c r="CM41"/>
      <c r="CN41"/>
      <c r="CP41"/>
      <c r="CQ41"/>
      <c r="CR41"/>
      <c r="CT41"/>
      <c r="CU41"/>
      <c r="CV41"/>
      <c r="CX41"/>
      <c r="CY41"/>
      <c r="CZ41"/>
      <c r="DB41"/>
      <c r="DC41"/>
      <c r="DD41"/>
      <c r="DE41"/>
      <c r="DF41"/>
      <c r="DG41"/>
      <c r="DH41"/>
      <c r="DJ41"/>
      <c r="DK41"/>
      <c r="DL41"/>
      <c r="DN41"/>
      <c r="DO41"/>
      <c r="DP41"/>
      <c r="DR41"/>
      <c r="DT41"/>
    </row>
    <row r="42" spans="1:124">
      <c r="A42" s="48" t="s">
        <v>159</v>
      </c>
      <c r="B42" s="72"/>
      <c r="C42" s="79"/>
      <c r="D42" s="61"/>
      <c r="E42" s="96"/>
      <c r="F42" s="72"/>
      <c r="G42"/>
      <c r="H42"/>
      <c r="I42" s="96"/>
      <c r="J42" s="72"/>
      <c r="K42"/>
      <c r="L42"/>
      <c r="M42" s="96"/>
      <c r="N42" s="100">
        <f t="shared" si="3"/>
        <v>0</v>
      </c>
      <c r="O42"/>
      <c r="P42"/>
      <c r="R42"/>
      <c r="S42"/>
      <c r="T42"/>
      <c r="V42"/>
      <c r="X42"/>
      <c r="Z42"/>
      <c r="AA42"/>
      <c r="AB42"/>
      <c r="AD42"/>
      <c r="AE42"/>
      <c r="AF42"/>
      <c r="AH42"/>
      <c r="AI42"/>
      <c r="AJ42"/>
      <c r="AL42"/>
      <c r="AM42"/>
      <c r="AN42"/>
      <c r="AP42"/>
      <c r="AQ42"/>
      <c r="AR42"/>
      <c r="AT42"/>
      <c r="AU42"/>
      <c r="AV42"/>
      <c r="AW42" s="123"/>
      <c r="AX42"/>
      <c r="AY42"/>
      <c r="AZ42"/>
      <c r="BB42"/>
      <c r="BC42"/>
      <c r="BD42"/>
      <c r="BF42"/>
      <c r="BG42"/>
      <c r="BH42"/>
      <c r="BJ42"/>
      <c r="BK42"/>
      <c r="BL42"/>
      <c r="BN42"/>
      <c r="BO42"/>
      <c r="BP42"/>
      <c r="BR42"/>
      <c r="BS42"/>
      <c r="BT42"/>
      <c r="BV42"/>
      <c r="BW42"/>
      <c r="BX42"/>
      <c r="BZ42"/>
      <c r="CA42"/>
      <c r="CB42"/>
      <c r="CD42"/>
      <c r="CE42" s="79"/>
      <c r="CF42"/>
      <c r="CH42"/>
      <c r="CI42"/>
      <c r="CJ42"/>
      <c r="CL42"/>
      <c r="CM42"/>
      <c r="CN42"/>
      <c r="CP42"/>
      <c r="CQ42"/>
      <c r="CR42"/>
      <c r="CT42"/>
      <c r="CU42"/>
      <c r="CV42"/>
      <c r="CX42"/>
      <c r="CY42"/>
      <c r="CZ42"/>
      <c r="DB42"/>
      <c r="DC42"/>
      <c r="DD42"/>
      <c r="DE42"/>
      <c r="DF42"/>
      <c r="DG42"/>
      <c r="DH42"/>
      <c r="DJ42"/>
      <c r="DK42"/>
      <c r="DL42"/>
      <c r="DN42"/>
      <c r="DO42"/>
      <c r="DP42"/>
      <c r="DR42"/>
      <c r="DT42"/>
    </row>
    <row r="43" spans="1:124">
      <c r="A43" s="48" t="s">
        <v>115</v>
      </c>
      <c r="B43" s="72"/>
      <c r="C43" s="79"/>
      <c r="D43" s="61"/>
      <c r="E43" s="96"/>
      <c r="F43" s="72"/>
      <c r="G43"/>
      <c r="H43"/>
      <c r="I43" s="96"/>
      <c r="J43" s="72"/>
      <c r="K43"/>
      <c r="L43"/>
      <c r="M43" s="96"/>
      <c r="N43" s="100">
        <f t="shared" si="3"/>
        <v>0</v>
      </c>
      <c r="O43"/>
      <c r="P43"/>
      <c r="R43"/>
      <c r="S43"/>
      <c r="T43"/>
      <c r="V43"/>
      <c r="X43"/>
      <c r="Z43"/>
      <c r="AA43"/>
      <c r="AB43"/>
      <c r="AD43"/>
      <c r="AE43"/>
      <c r="AF43"/>
      <c r="AH43"/>
      <c r="AI43"/>
      <c r="AJ43"/>
      <c r="AL43"/>
      <c r="AM43"/>
      <c r="AN43"/>
      <c r="AP43"/>
      <c r="AQ43"/>
      <c r="AR43"/>
      <c r="AT43"/>
      <c r="AU43"/>
      <c r="AV43"/>
      <c r="AW43" s="123"/>
      <c r="AX43"/>
      <c r="AY43"/>
      <c r="AZ43"/>
      <c r="BB43"/>
      <c r="BC43"/>
      <c r="BD43"/>
      <c r="BF43"/>
      <c r="BG43"/>
      <c r="BH43"/>
      <c r="BJ43"/>
      <c r="BK43"/>
      <c r="BL43"/>
      <c r="BN43"/>
      <c r="BO43"/>
      <c r="BP43"/>
      <c r="BR43"/>
      <c r="BS43"/>
      <c r="BT43"/>
      <c r="BV43"/>
      <c r="BW43"/>
      <c r="BX43"/>
      <c r="BZ43"/>
      <c r="CA43"/>
      <c r="CB43"/>
      <c r="CD43"/>
      <c r="CE43" s="79"/>
      <c r="CF43"/>
      <c r="CH43"/>
      <c r="CI43"/>
      <c r="CJ43"/>
      <c r="CL43"/>
      <c r="CM43"/>
      <c r="CN43"/>
      <c r="CP43"/>
      <c r="CQ43"/>
      <c r="CR43"/>
      <c r="CT43"/>
      <c r="CU43"/>
      <c r="CV43"/>
      <c r="CX43"/>
      <c r="CY43"/>
      <c r="CZ43"/>
      <c r="DB43"/>
      <c r="DC43"/>
      <c r="DD43"/>
      <c r="DE43"/>
      <c r="DF43"/>
      <c r="DG43"/>
      <c r="DH43"/>
      <c r="DJ43"/>
      <c r="DK43"/>
      <c r="DL43"/>
      <c r="DN43"/>
      <c r="DO43"/>
      <c r="DP43"/>
      <c r="DR43"/>
      <c r="DT43"/>
    </row>
    <row r="44" spans="1:124">
      <c r="A44" s="48" t="s">
        <v>19</v>
      </c>
      <c r="B44" s="72"/>
      <c r="C44" s="79"/>
      <c r="D44" s="61"/>
      <c r="E44" s="96"/>
      <c r="F44" s="72"/>
      <c r="G44"/>
      <c r="H44"/>
      <c r="I44" s="96"/>
      <c r="J44" s="72"/>
      <c r="K44"/>
      <c r="L44"/>
      <c r="M44" s="96"/>
      <c r="N44" s="100">
        <f t="shared" si="3"/>
        <v>0</v>
      </c>
      <c r="O44"/>
      <c r="P44"/>
      <c r="R44"/>
      <c r="S44"/>
      <c r="T44"/>
      <c r="V44"/>
      <c r="X44"/>
      <c r="Z44"/>
      <c r="AA44"/>
      <c r="AB44"/>
      <c r="AD44"/>
      <c r="AE44"/>
      <c r="AF44"/>
      <c r="AH44"/>
      <c r="AI44"/>
      <c r="AJ44"/>
      <c r="AL44"/>
      <c r="AM44"/>
      <c r="AN44"/>
      <c r="AP44"/>
      <c r="AQ44"/>
      <c r="AR44"/>
      <c r="AT44"/>
      <c r="AU44"/>
      <c r="AV44"/>
      <c r="AW44" s="123"/>
      <c r="AX44"/>
      <c r="AY44"/>
      <c r="AZ44"/>
      <c r="BB44"/>
      <c r="BC44"/>
      <c r="BD44"/>
      <c r="BF44"/>
      <c r="BG44"/>
      <c r="BH44"/>
      <c r="BJ44"/>
      <c r="BK44"/>
      <c r="BL44"/>
      <c r="BN44"/>
      <c r="BO44"/>
      <c r="BP44"/>
      <c r="BR44"/>
      <c r="BS44"/>
      <c r="BT44"/>
      <c r="BV44"/>
      <c r="BW44"/>
      <c r="BX44"/>
      <c r="BZ44"/>
      <c r="CA44"/>
      <c r="CB44"/>
      <c r="CD44"/>
      <c r="CE44" s="79"/>
      <c r="CF44"/>
      <c r="CH44"/>
      <c r="CI44"/>
      <c r="CJ44"/>
      <c r="CL44"/>
      <c r="CM44"/>
      <c r="CN44"/>
      <c r="CP44"/>
      <c r="CQ44"/>
      <c r="CR44"/>
      <c r="CT44"/>
      <c r="CU44"/>
      <c r="CV44"/>
      <c r="CX44"/>
      <c r="CY44"/>
      <c r="CZ44"/>
      <c r="DB44"/>
      <c r="DC44"/>
      <c r="DD44"/>
      <c r="DE44"/>
      <c r="DF44"/>
      <c r="DG44"/>
      <c r="DH44"/>
      <c r="DJ44"/>
      <c r="DK44"/>
      <c r="DL44"/>
      <c r="DN44"/>
      <c r="DO44"/>
      <c r="DP44"/>
      <c r="DR44"/>
      <c r="DT44"/>
    </row>
    <row r="45" spans="1:124">
      <c r="A45" s="48" t="s">
        <v>160</v>
      </c>
      <c r="B45" s="72"/>
      <c r="C45" s="79"/>
      <c r="D45" s="61"/>
      <c r="E45" s="96"/>
      <c r="F45" s="72"/>
      <c r="G45"/>
      <c r="H45"/>
      <c r="I45" s="96"/>
      <c r="J45" s="72"/>
      <c r="K45"/>
      <c r="L45"/>
      <c r="M45" s="96"/>
      <c r="N45" s="100">
        <f t="shared" si="3"/>
        <v>0</v>
      </c>
      <c r="O45"/>
      <c r="P45"/>
      <c r="R45"/>
      <c r="S45"/>
      <c r="T45"/>
      <c r="V45"/>
      <c r="X45"/>
      <c r="Z45"/>
      <c r="AA45"/>
      <c r="AB45"/>
      <c r="AD45"/>
      <c r="AE45"/>
      <c r="AF45"/>
      <c r="AH45"/>
      <c r="AI45"/>
      <c r="AJ45"/>
      <c r="AL45"/>
      <c r="AM45"/>
      <c r="AN45"/>
      <c r="AP45"/>
      <c r="AQ45"/>
      <c r="AR45"/>
      <c r="AT45"/>
      <c r="AU45"/>
      <c r="AV45"/>
      <c r="AW45" s="123"/>
      <c r="AX45"/>
      <c r="AY45"/>
      <c r="AZ45"/>
      <c r="BB45"/>
      <c r="BC45"/>
      <c r="BD45"/>
      <c r="BF45"/>
      <c r="BG45"/>
      <c r="BH45"/>
      <c r="BJ45"/>
      <c r="BK45"/>
      <c r="BL45"/>
      <c r="BN45"/>
      <c r="BO45"/>
      <c r="BP45"/>
      <c r="BR45"/>
      <c r="BS45"/>
      <c r="BT45"/>
      <c r="BV45"/>
      <c r="BW45"/>
      <c r="BX45"/>
      <c r="BZ45"/>
      <c r="CA45"/>
      <c r="CB45"/>
      <c r="CD45"/>
      <c r="CE45" s="79"/>
      <c r="CF45"/>
      <c r="CH45"/>
      <c r="CI45"/>
      <c r="CJ45"/>
      <c r="CL45"/>
      <c r="CM45"/>
      <c r="CN45"/>
      <c r="CP45"/>
      <c r="CQ45"/>
      <c r="CR45"/>
      <c r="CT45"/>
      <c r="CU45"/>
      <c r="CV45"/>
      <c r="CX45"/>
      <c r="CY45"/>
      <c r="CZ45"/>
      <c r="DB45"/>
      <c r="DC45"/>
      <c r="DD45"/>
      <c r="DE45"/>
      <c r="DF45"/>
      <c r="DG45"/>
      <c r="DH45"/>
      <c r="DJ45"/>
      <c r="DK45"/>
      <c r="DL45"/>
      <c r="DN45"/>
      <c r="DO45"/>
      <c r="DP45"/>
      <c r="DR45"/>
      <c r="DT45"/>
    </row>
    <row r="46" spans="1:124">
      <c r="A46" s="48" t="s">
        <v>161</v>
      </c>
      <c r="B46" s="72"/>
      <c r="C46" s="79"/>
      <c r="D46" s="61"/>
      <c r="E46" s="96"/>
      <c r="F46" s="72"/>
      <c r="G46"/>
      <c r="H46"/>
      <c r="I46" s="96"/>
      <c r="J46" s="72"/>
      <c r="K46"/>
      <c r="L46"/>
      <c r="M46" s="96"/>
      <c r="N46" s="100">
        <f t="shared" si="3"/>
        <v>0</v>
      </c>
      <c r="O46"/>
      <c r="P46"/>
      <c r="R46"/>
      <c r="S46"/>
      <c r="T46"/>
      <c r="V46"/>
      <c r="X46"/>
      <c r="Z46"/>
      <c r="AA46"/>
      <c r="AB46"/>
      <c r="AD46"/>
      <c r="AE46"/>
      <c r="AF46"/>
      <c r="AH46"/>
      <c r="AI46"/>
      <c r="AJ46"/>
      <c r="AL46"/>
      <c r="AM46"/>
      <c r="AN46"/>
      <c r="AP46"/>
      <c r="AQ46"/>
      <c r="AR46"/>
      <c r="AT46"/>
      <c r="AU46"/>
      <c r="AV46"/>
      <c r="AW46" s="123"/>
      <c r="AX46"/>
      <c r="AY46"/>
      <c r="AZ46"/>
      <c r="BB46"/>
      <c r="BC46"/>
      <c r="BD46"/>
      <c r="BF46"/>
      <c r="BG46"/>
      <c r="BH46"/>
      <c r="BJ46"/>
      <c r="BK46"/>
      <c r="BL46"/>
      <c r="BN46"/>
      <c r="BO46"/>
      <c r="BP46"/>
      <c r="BR46"/>
      <c r="BS46"/>
      <c r="BT46"/>
      <c r="BV46"/>
      <c r="BW46"/>
      <c r="BX46"/>
      <c r="BZ46"/>
      <c r="CA46"/>
      <c r="CB46"/>
      <c r="CD46"/>
      <c r="CE46" s="79"/>
      <c r="CF46"/>
      <c r="CH46"/>
      <c r="CI46"/>
      <c r="CJ46"/>
      <c r="CL46"/>
      <c r="CM46"/>
      <c r="CN46"/>
      <c r="CP46"/>
      <c r="CQ46"/>
      <c r="CR46"/>
      <c r="CT46"/>
      <c r="CU46"/>
      <c r="CV46"/>
      <c r="CX46"/>
      <c r="CY46"/>
      <c r="CZ46"/>
      <c r="DB46"/>
      <c r="DC46"/>
      <c r="DD46"/>
      <c r="DE46"/>
      <c r="DF46"/>
      <c r="DG46"/>
      <c r="DH46"/>
      <c r="DJ46"/>
      <c r="DK46"/>
      <c r="DL46"/>
      <c r="DN46"/>
      <c r="DO46"/>
      <c r="DP46"/>
      <c r="DR46"/>
      <c r="DT46"/>
    </row>
    <row r="47" spans="1:124">
      <c r="A47" s="48" t="s">
        <v>117</v>
      </c>
      <c r="B47" s="72"/>
      <c r="C47" s="79"/>
      <c r="D47" s="61"/>
      <c r="E47" s="96"/>
      <c r="F47" s="72"/>
      <c r="G47"/>
      <c r="H47"/>
      <c r="I47" s="96"/>
      <c r="J47" s="72"/>
      <c r="K47"/>
      <c r="L47"/>
      <c r="M47" s="96"/>
      <c r="N47" s="100">
        <f t="shared" si="3"/>
        <v>0</v>
      </c>
      <c r="O47"/>
      <c r="P47"/>
      <c r="R47"/>
      <c r="S47"/>
      <c r="T47"/>
      <c r="V47"/>
      <c r="X47"/>
      <c r="Z47"/>
      <c r="AA47"/>
      <c r="AB47"/>
      <c r="AD47"/>
      <c r="AE47"/>
      <c r="AF47"/>
      <c r="AH47"/>
      <c r="AI47"/>
      <c r="AJ47"/>
      <c r="AL47"/>
      <c r="AM47"/>
      <c r="AN47"/>
      <c r="AP47"/>
      <c r="AQ47"/>
      <c r="AR47"/>
      <c r="AT47"/>
      <c r="AU47"/>
      <c r="AV47"/>
      <c r="AW47" s="123"/>
      <c r="AX47"/>
      <c r="AY47"/>
      <c r="AZ47"/>
      <c r="BB47"/>
      <c r="BC47"/>
      <c r="BD47"/>
      <c r="BF47"/>
      <c r="BG47"/>
      <c r="BH47"/>
      <c r="BJ47"/>
      <c r="BK47"/>
      <c r="BL47"/>
      <c r="BN47"/>
      <c r="BO47"/>
      <c r="BP47"/>
      <c r="BR47"/>
      <c r="BS47"/>
      <c r="BT47"/>
      <c r="BV47"/>
      <c r="BW47"/>
      <c r="BX47"/>
      <c r="BZ47"/>
      <c r="CA47"/>
      <c r="CB47"/>
      <c r="CD47"/>
      <c r="CE47" s="79"/>
      <c r="CF47"/>
      <c r="CH47"/>
      <c r="CI47"/>
      <c r="CJ47"/>
      <c r="CL47"/>
      <c r="CM47"/>
      <c r="CN47"/>
      <c r="CP47"/>
      <c r="CQ47"/>
      <c r="CR47"/>
      <c r="CT47"/>
      <c r="CU47"/>
      <c r="CV47"/>
      <c r="CX47"/>
      <c r="CY47"/>
      <c r="CZ47"/>
      <c r="DB47"/>
      <c r="DC47"/>
      <c r="DD47"/>
      <c r="DE47"/>
      <c r="DF47"/>
      <c r="DG47"/>
      <c r="DH47"/>
      <c r="DJ47"/>
      <c r="DK47"/>
      <c r="DL47"/>
      <c r="DN47"/>
      <c r="DO47"/>
      <c r="DP47"/>
      <c r="DR47"/>
      <c r="DT47"/>
    </row>
    <row r="48" spans="1:124">
      <c r="A48" s="48" t="s">
        <v>162</v>
      </c>
      <c r="B48" s="72"/>
      <c r="C48" s="79"/>
      <c r="D48" s="61"/>
      <c r="E48" s="96"/>
      <c r="F48" s="72"/>
      <c r="G48"/>
      <c r="H48"/>
      <c r="I48" s="96"/>
      <c r="J48" s="72"/>
      <c r="K48"/>
      <c r="L48"/>
      <c r="M48" s="96"/>
      <c r="N48" s="100">
        <f t="shared" si="3"/>
        <v>0</v>
      </c>
      <c r="O48"/>
      <c r="P48"/>
      <c r="R48"/>
      <c r="S48"/>
      <c r="T48"/>
      <c r="V48"/>
      <c r="X48"/>
      <c r="Z48"/>
      <c r="AA48"/>
      <c r="AB48"/>
      <c r="AD48"/>
      <c r="AE48"/>
      <c r="AF48"/>
      <c r="AH48"/>
      <c r="AI48"/>
      <c r="AJ48"/>
      <c r="AL48"/>
      <c r="AM48"/>
      <c r="AN48"/>
      <c r="AP48"/>
      <c r="AQ48"/>
      <c r="AR48"/>
      <c r="AT48"/>
      <c r="AU48"/>
      <c r="AV48"/>
      <c r="AW48" s="123"/>
      <c r="AX48"/>
      <c r="AY48"/>
      <c r="AZ48"/>
      <c r="BB48"/>
      <c r="BC48"/>
      <c r="BD48"/>
      <c r="BF48"/>
      <c r="BG48"/>
      <c r="BH48"/>
      <c r="BJ48"/>
      <c r="BK48"/>
      <c r="BL48"/>
      <c r="BN48"/>
      <c r="BO48"/>
      <c r="BP48"/>
      <c r="BR48"/>
      <c r="BS48"/>
      <c r="BT48"/>
      <c r="BV48"/>
      <c r="BW48"/>
      <c r="BX48"/>
      <c r="BZ48"/>
      <c r="CA48"/>
      <c r="CB48"/>
      <c r="CD48"/>
      <c r="CE48" s="79"/>
      <c r="CF48"/>
      <c r="CH48"/>
      <c r="CI48"/>
      <c r="CJ48"/>
      <c r="CL48"/>
      <c r="CM48"/>
      <c r="CN48"/>
      <c r="CP48"/>
      <c r="CQ48"/>
      <c r="CR48"/>
      <c r="CT48"/>
      <c r="CU48"/>
      <c r="CV48"/>
      <c r="CX48"/>
      <c r="CY48"/>
      <c r="CZ48"/>
      <c r="DB48"/>
      <c r="DC48"/>
      <c r="DD48"/>
      <c r="DE48"/>
      <c r="DF48"/>
      <c r="DG48"/>
      <c r="DH48"/>
      <c r="DJ48"/>
      <c r="DK48"/>
      <c r="DL48"/>
      <c r="DN48"/>
      <c r="DO48"/>
      <c r="DP48"/>
      <c r="DR48"/>
      <c r="DT48"/>
    </row>
    <row r="49" spans="1:125">
      <c r="A49" s="48" t="s">
        <v>175</v>
      </c>
      <c r="B49" s="72"/>
      <c r="C49" s="79"/>
      <c r="D49" s="61"/>
      <c r="E49" s="96"/>
      <c r="F49" s="72"/>
      <c r="G49"/>
      <c r="H49"/>
      <c r="I49" s="96"/>
      <c r="J49" s="72"/>
      <c r="K49"/>
      <c r="L49"/>
      <c r="M49" s="96"/>
      <c r="N49" s="100">
        <f t="shared" si="3"/>
        <v>0</v>
      </c>
      <c r="O49"/>
      <c r="P49"/>
      <c r="R49"/>
      <c r="S49"/>
      <c r="T49"/>
      <c r="V49"/>
      <c r="X49"/>
      <c r="Z49"/>
      <c r="AA49"/>
      <c r="AB49"/>
      <c r="AD49"/>
      <c r="AE49"/>
      <c r="AF49"/>
      <c r="AH49"/>
      <c r="AI49"/>
      <c r="AJ49"/>
      <c r="AL49"/>
      <c r="AM49"/>
      <c r="AN49"/>
      <c r="AP49"/>
      <c r="AQ49"/>
      <c r="AR49"/>
      <c r="AT49"/>
      <c r="AU49"/>
      <c r="AV49"/>
      <c r="AW49" s="123"/>
      <c r="AX49"/>
      <c r="AY49"/>
      <c r="AZ49"/>
      <c r="BB49"/>
      <c r="BC49"/>
      <c r="BD49"/>
      <c r="BF49"/>
      <c r="BG49"/>
      <c r="BH49"/>
      <c r="BJ49"/>
      <c r="BK49"/>
      <c r="BL49"/>
      <c r="BN49"/>
      <c r="BO49"/>
      <c r="BP49"/>
      <c r="BR49"/>
      <c r="BS49"/>
      <c r="BT49"/>
      <c r="BV49"/>
      <c r="BW49"/>
      <c r="BX49"/>
      <c r="BZ49"/>
      <c r="CA49"/>
      <c r="CB49"/>
      <c r="CD49"/>
      <c r="CE49" s="79"/>
      <c r="CF49"/>
      <c r="CH49"/>
      <c r="CI49"/>
      <c r="CJ49"/>
      <c r="CL49"/>
      <c r="CM49"/>
      <c r="CN49"/>
      <c r="CP49"/>
      <c r="CQ49"/>
      <c r="CR49"/>
      <c r="CT49"/>
      <c r="CU49"/>
      <c r="CV49"/>
      <c r="CX49"/>
      <c r="CY49"/>
      <c r="CZ49"/>
      <c r="DB49"/>
      <c r="DC49"/>
      <c r="DD49"/>
      <c r="DE49"/>
      <c r="DF49"/>
      <c r="DG49"/>
      <c r="DH49"/>
      <c r="DJ49"/>
      <c r="DK49"/>
      <c r="DL49"/>
      <c r="DN49"/>
      <c r="DO49"/>
      <c r="DP49"/>
      <c r="DR49"/>
      <c r="DT49"/>
    </row>
    <row r="50" spans="1:125" ht="11.25" customHeight="1">
      <c r="A50" s="48" t="s">
        <v>163</v>
      </c>
      <c r="B50" s="72"/>
      <c r="C50" s="79"/>
      <c r="D50" s="61"/>
      <c r="E50" s="96"/>
      <c r="F50" s="72"/>
      <c r="G50"/>
      <c r="H50"/>
      <c r="I50" s="96"/>
      <c r="J50" s="72"/>
      <c r="K50"/>
      <c r="L50"/>
      <c r="M50" s="96"/>
      <c r="N50" s="100">
        <f t="shared" si="3"/>
        <v>0</v>
      </c>
      <c r="O50"/>
      <c r="P50"/>
      <c r="R50"/>
      <c r="S50"/>
      <c r="T50"/>
      <c r="V50"/>
      <c r="X50"/>
      <c r="Z50"/>
      <c r="AA50"/>
      <c r="AB50"/>
      <c r="AD50"/>
      <c r="AE50"/>
      <c r="AF50"/>
      <c r="AH50"/>
      <c r="AI50"/>
      <c r="AJ50"/>
      <c r="AL50"/>
      <c r="AM50"/>
      <c r="AN50"/>
      <c r="AP50"/>
      <c r="AQ50"/>
      <c r="AR50"/>
      <c r="AT50"/>
      <c r="AU50"/>
      <c r="AV50"/>
      <c r="AW50" s="123"/>
      <c r="AX50"/>
      <c r="AY50"/>
      <c r="AZ50"/>
      <c r="BB50"/>
      <c r="BC50"/>
      <c r="BD50"/>
      <c r="BF50"/>
      <c r="BG50"/>
      <c r="BH50"/>
      <c r="BJ50"/>
      <c r="BK50"/>
      <c r="BL50"/>
      <c r="BN50"/>
      <c r="BO50"/>
      <c r="BP50"/>
      <c r="BR50"/>
      <c r="BS50"/>
      <c r="BT50"/>
      <c r="BV50"/>
      <c r="BW50"/>
      <c r="BX50"/>
      <c r="BZ50"/>
      <c r="CA50"/>
      <c r="CB50"/>
      <c r="CD50"/>
      <c r="CE50" s="79"/>
      <c r="CF50"/>
      <c r="CH50"/>
      <c r="CI50"/>
      <c r="CJ50"/>
      <c r="CL50"/>
      <c r="CM50"/>
      <c r="CN50"/>
      <c r="CP50"/>
      <c r="CQ50"/>
      <c r="CR50"/>
      <c r="CT50"/>
      <c r="CU50"/>
      <c r="CV50"/>
      <c r="CX50"/>
      <c r="CY50"/>
      <c r="CZ50"/>
      <c r="DB50"/>
      <c r="DC50"/>
      <c r="DD50"/>
      <c r="DE50"/>
      <c r="DF50"/>
      <c r="DG50"/>
      <c r="DH50"/>
      <c r="DJ50"/>
      <c r="DK50"/>
      <c r="DL50"/>
      <c r="DN50"/>
      <c r="DO50"/>
      <c r="DP50"/>
      <c r="DR50"/>
      <c r="DT50"/>
    </row>
    <row r="51" spans="1:125" ht="11.25" customHeight="1">
      <c r="A51" s="48"/>
      <c r="B51" s="72"/>
      <c r="C51" s="79"/>
      <c r="D51" s="61"/>
      <c r="E51" s="96"/>
      <c r="F51" s="72"/>
      <c r="G51"/>
      <c r="H51"/>
      <c r="I51" s="96"/>
      <c r="J51" s="72"/>
      <c r="K51"/>
      <c r="L51"/>
      <c r="M51" s="96"/>
      <c r="N51" s="100">
        <f t="shared" si="3"/>
        <v>0</v>
      </c>
      <c r="O51"/>
      <c r="P51"/>
      <c r="R51"/>
      <c r="S51"/>
      <c r="T51"/>
      <c r="V51"/>
      <c r="X51"/>
      <c r="Z51"/>
      <c r="AA51"/>
      <c r="AB51"/>
      <c r="AD51"/>
      <c r="AE51"/>
      <c r="AF51"/>
      <c r="AH51"/>
      <c r="AI51"/>
      <c r="AJ51"/>
      <c r="AL51"/>
      <c r="AM51"/>
      <c r="AN51"/>
      <c r="AP51"/>
      <c r="AQ51"/>
      <c r="AR51"/>
      <c r="AT51"/>
      <c r="AU51"/>
      <c r="AV51"/>
      <c r="AW51" s="123"/>
      <c r="AX51"/>
      <c r="AY51"/>
      <c r="AZ51"/>
      <c r="BB51"/>
      <c r="BC51"/>
      <c r="BD51"/>
      <c r="BF51"/>
      <c r="BG51"/>
      <c r="BH51"/>
      <c r="BJ51"/>
      <c r="BK51"/>
      <c r="BL51"/>
      <c r="BN51"/>
      <c r="BO51"/>
      <c r="BP51"/>
      <c r="BR51"/>
      <c r="BS51"/>
      <c r="BT51"/>
      <c r="BV51"/>
      <c r="BW51"/>
      <c r="BX51"/>
      <c r="BZ51"/>
      <c r="CA51"/>
      <c r="CB51"/>
      <c r="CD51"/>
      <c r="CE51" s="79"/>
      <c r="CF51"/>
      <c r="CH51"/>
      <c r="CI51"/>
      <c r="CJ51"/>
      <c r="CL51"/>
      <c r="CM51"/>
      <c r="CN51"/>
      <c r="CP51"/>
      <c r="CQ51"/>
      <c r="CR51"/>
      <c r="CT51"/>
      <c r="CU51"/>
      <c r="CV51"/>
      <c r="CX51"/>
      <c r="CY51"/>
      <c r="CZ51"/>
      <c r="DB51"/>
      <c r="DC51"/>
      <c r="DD51"/>
      <c r="DE51"/>
      <c r="DF51"/>
      <c r="DG51"/>
      <c r="DH51"/>
      <c r="DJ51"/>
      <c r="DK51"/>
      <c r="DL51"/>
      <c r="DN51"/>
      <c r="DO51"/>
      <c r="DP51"/>
      <c r="DR51"/>
      <c r="DT51"/>
    </row>
    <row r="52" spans="1:125" ht="11.25" customHeight="1">
      <c r="A52" s="47" t="s">
        <v>25</v>
      </c>
      <c r="B52" s="72"/>
      <c r="C52" s="79"/>
      <c r="D52" s="61"/>
      <c r="E52" s="96"/>
      <c r="F52" s="72"/>
      <c r="G52"/>
      <c r="H52"/>
      <c r="I52" s="96"/>
      <c r="J52" s="72"/>
      <c r="K52"/>
      <c r="L52"/>
      <c r="M52" s="96"/>
      <c r="N52" s="100">
        <f t="shared" si="3"/>
        <v>0</v>
      </c>
      <c r="O52"/>
      <c r="P52"/>
      <c r="R52"/>
      <c r="S52"/>
      <c r="T52"/>
      <c r="V52"/>
      <c r="X52"/>
      <c r="Z52"/>
      <c r="AA52"/>
      <c r="AB52"/>
      <c r="AD52"/>
      <c r="AE52"/>
      <c r="AF52"/>
      <c r="AH52"/>
      <c r="AI52"/>
      <c r="AJ52"/>
      <c r="AL52"/>
      <c r="AM52"/>
      <c r="AN52"/>
      <c r="AP52"/>
      <c r="AQ52"/>
      <c r="AR52"/>
      <c r="AT52"/>
      <c r="AU52"/>
      <c r="AV52"/>
      <c r="AW52" s="123"/>
      <c r="AX52"/>
      <c r="AY52"/>
      <c r="AZ52"/>
      <c r="BB52"/>
      <c r="BC52"/>
      <c r="BD52"/>
      <c r="BF52"/>
      <c r="BG52"/>
      <c r="BH52"/>
      <c r="BJ52"/>
      <c r="BK52"/>
      <c r="BL52"/>
      <c r="BN52"/>
      <c r="BO52"/>
      <c r="BP52"/>
      <c r="BR52"/>
      <c r="BS52"/>
      <c r="BT52"/>
      <c r="BV52"/>
      <c r="BW52"/>
      <c r="BX52"/>
      <c r="BZ52"/>
      <c r="CA52"/>
      <c r="CB52"/>
      <c r="CD52"/>
      <c r="CE52" s="79"/>
      <c r="CF52"/>
      <c r="CH52"/>
      <c r="CI52"/>
      <c r="CJ52"/>
      <c r="CL52"/>
      <c r="CM52"/>
      <c r="CN52"/>
      <c r="CP52"/>
      <c r="CQ52"/>
      <c r="CR52"/>
      <c r="CT52"/>
      <c r="CU52"/>
      <c r="CV52"/>
      <c r="CX52"/>
      <c r="CY52"/>
      <c r="CZ52"/>
      <c r="DB52"/>
      <c r="DC52"/>
      <c r="DD52"/>
      <c r="DE52"/>
      <c r="DF52"/>
      <c r="DG52"/>
      <c r="DH52"/>
      <c r="DJ52"/>
      <c r="DK52"/>
      <c r="DL52"/>
      <c r="DN52"/>
      <c r="DO52"/>
      <c r="DP52"/>
      <c r="DR52"/>
      <c r="DT52"/>
    </row>
    <row r="53" spans="1:125" ht="11.25" customHeight="1">
      <c r="A53" s="47"/>
      <c r="B53" s="72"/>
      <c r="C53" s="79"/>
      <c r="D53" s="61"/>
      <c r="E53" s="96"/>
      <c r="F53" s="72"/>
      <c r="G53"/>
      <c r="H53"/>
      <c r="I53" s="96"/>
      <c r="J53" s="72"/>
      <c r="K53"/>
      <c r="L53"/>
      <c r="M53" s="96"/>
      <c r="N53" s="100">
        <f t="shared" si="3"/>
        <v>0</v>
      </c>
      <c r="O53"/>
      <c r="P53"/>
      <c r="R53"/>
      <c r="S53"/>
      <c r="T53"/>
      <c r="V53"/>
      <c r="X53"/>
      <c r="Z53"/>
      <c r="AA53"/>
      <c r="AB53"/>
      <c r="AD53"/>
      <c r="AE53"/>
      <c r="AF53"/>
      <c r="AH53"/>
      <c r="AI53"/>
      <c r="AJ53"/>
      <c r="AL53"/>
      <c r="AM53"/>
      <c r="AN53"/>
      <c r="AP53"/>
      <c r="AQ53"/>
      <c r="AR53"/>
      <c r="AT53"/>
      <c r="AU53"/>
      <c r="AV53"/>
      <c r="AW53" s="123"/>
      <c r="AX53"/>
      <c r="AY53"/>
      <c r="AZ53"/>
      <c r="BB53"/>
      <c r="BC53"/>
      <c r="BD53"/>
      <c r="BF53"/>
      <c r="BG53"/>
      <c r="BH53"/>
      <c r="BJ53"/>
      <c r="BK53"/>
      <c r="BL53"/>
      <c r="BN53"/>
      <c r="BO53"/>
      <c r="BP53"/>
      <c r="BR53"/>
      <c r="BS53"/>
      <c r="BT53"/>
      <c r="BV53"/>
      <c r="BW53"/>
      <c r="BX53"/>
      <c r="BZ53"/>
      <c r="CA53"/>
      <c r="CB53"/>
      <c r="CD53"/>
      <c r="CE53" s="79"/>
      <c r="CF53"/>
      <c r="CH53"/>
      <c r="CI53"/>
      <c r="CJ53"/>
      <c r="CL53"/>
      <c r="CM53"/>
      <c r="CN53"/>
      <c r="CP53"/>
      <c r="CQ53"/>
      <c r="CR53"/>
      <c r="CT53"/>
      <c r="CU53"/>
      <c r="CV53"/>
      <c r="CX53"/>
      <c r="CY53"/>
      <c r="CZ53"/>
      <c r="DB53"/>
      <c r="DC53"/>
      <c r="DD53"/>
      <c r="DE53"/>
      <c r="DF53"/>
      <c r="DG53"/>
      <c r="DH53"/>
      <c r="DJ53"/>
      <c r="DK53"/>
      <c r="DL53"/>
      <c r="DN53"/>
      <c r="DO53"/>
      <c r="DP53"/>
      <c r="DR53"/>
      <c r="DT53"/>
    </row>
    <row r="54" spans="1:125" ht="11.25" customHeight="1">
      <c r="A54" s="48" t="s">
        <v>25</v>
      </c>
      <c r="B54" s="72">
        <v>-25</v>
      </c>
      <c r="C54" s="79">
        <v>100</v>
      </c>
      <c r="D54" s="61"/>
      <c r="E54" s="96">
        <f>+B54+C54-VENTAS!DS8-VENTAS!EQ8-VENTAS!FW8-VENTAS!NW8-VENTAS!PS8-VENTAS!PW8-VENTAS!QA8</f>
        <v>65</v>
      </c>
      <c r="F54" s="72">
        <f>+E54</f>
        <v>65</v>
      </c>
      <c r="G54"/>
      <c r="H54"/>
      <c r="I54" s="96">
        <f>+F54+G54-VENTAS!DS9-VENTAS!EQ9-VENTAS!FW9-VENTAS!NW9-VENTAS!PS9-VENTAS!PW9-VENTAS!QA9</f>
        <v>55</v>
      </c>
      <c r="J54" s="72">
        <f t="shared" ref="J54:J55" si="4">+I54</f>
        <v>55</v>
      </c>
      <c r="K54"/>
      <c r="L54"/>
      <c r="M54" s="96">
        <f>+J54+K54-VENTAS!DS10-VENTAS!EQ10-VENTAS!FW10-VENTAS!NW10-VENTAS!PS10-VENTAS!PW10-VENTAS!QA10</f>
        <v>49</v>
      </c>
      <c r="N54" s="100">
        <f t="shared" si="3"/>
        <v>49</v>
      </c>
      <c r="O54"/>
      <c r="P54"/>
      <c r="Q54" s="96">
        <f>+N54+O54-VENTAS!DS11-VENTAS!EQ11-VENTAS!FW11-VENTAS!NW11-VENTAS!PS11-VENTAS!PW11-VENTAS!QA11</f>
        <v>39</v>
      </c>
      <c r="R54">
        <f>+Q54</f>
        <v>39</v>
      </c>
      <c r="S54"/>
      <c r="T54"/>
      <c r="U54" s="96">
        <f>+R54+S54-VENTAS!DS12-VENTAS!EQ12-VENTAS!FW12-VENTAS!NW12-VENTAS!PS12-VENTAS!PW12-VENTAS!QA12</f>
        <v>30</v>
      </c>
      <c r="V54">
        <f>+U54</f>
        <v>30</v>
      </c>
      <c r="X54"/>
      <c r="Y54" s="96">
        <f>+V54+W54-VENTAS!DS13-VENTAS!EQ13-VENTAS!FW13-VENTAS!NW13-VENTAS!PS13-VENTAS!PW13-VENTAS!QA13</f>
        <v>24</v>
      </c>
      <c r="Z54">
        <f>+Y54</f>
        <v>24</v>
      </c>
      <c r="AA54"/>
      <c r="AB54"/>
      <c r="AC54" s="96">
        <f>+Z54+AA54-VENTAS!DS14-VENTAS!EQ14-VENTAS!FW14-VENTAS!NW14-VENTAS!PS14-VENTAS!PW14-VENTAS!QA14</f>
        <v>13</v>
      </c>
      <c r="AD54">
        <f>+AC54</f>
        <v>13</v>
      </c>
      <c r="AE54"/>
      <c r="AF54"/>
      <c r="AG54" s="96">
        <f>+AD54+AE54-VENTAS!DS15-VENTAS!EQ15-VENTAS!FW15-VENTAS!NW15-VENTAS!PS15-VENTAS!PW15-VENTAS!QA15</f>
        <v>0</v>
      </c>
      <c r="AH54">
        <f>+AG54</f>
        <v>0</v>
      </c>
      <c r="AI54"/>
      <c r="AJ54"/>
      <c r="AK54" s="96">
        <f>+AH54+AI54-VENTAS!DS16-VENTAS!EQ16-VENTAS!FW16-VENTAS!NW16-VENTAS!PS16-VENTAS!PW16-VENTAS!QA16</f>
        <v>-11</v>
      </c>
      <c r="AL54">
        <f>+AK54</f>
        <v>-11</v>
      </c>
      <c r="AM54"/>
      <c r="AN54"/>
      <c r="AO54" s="96">
        <f>+AL54+AM54-VENTAS!DS17-VENTAS!EQ17-VENTAS!FW17-VENTAS!NW17-VENTAS!PS17-VENTAS!PW17-VENTAS!QA17</f>
        <v>-13</v>
      </c>
      <c r="AP54">
        <f>+AO54</f>
        <v>-13</v>
      </c>
      <c r="AQ54"/>
      <c r="AR54"/>
      <c r="AS54" s="96">
        <f>+AP54+AQ54-VENTAS!DS18-VENTAS!EQ18-VENTAS!FW18-VENTAS!NW18-VENTAS!PS18-VENTAS!PW18-VENTAS!QA18</f>
        <v>-23</v>
      </c>
      <c r="AT54">
        <f>+AS54</f>
        <v>-23</v>
      </c>
      <c r="AU54"/>
      <c r="AV54"/>
      <c r="AW54" s="123">
        <f>+AT54+AU54-VENTAS!DS19-VENTAS!EQ19-VENTAS!FW19-VENTAS!NW19-VENTAS!PS19-VENTAS!PW19-VENTAS!QA19</f>
        <v>-27</v>
      </c>
      <c r="AX54">
        <f>+AW54</f>
        <v>-27</v>
      </c>
      <c r="AY54"/>
      <c r="AZ54"/>
      <c r="BA54" s="96">
        <f>+AX54+AY54-VENTAS!DS20-VENTAS!EQ20-VENTAS!FW20-VENTAS!NW20-VENTAS!PS20-VENTAS!PW20-VENTAS!QA20</f>
        <v>-27</v>
      </c>
      <c r="BB54">
        <f>+BA54</f>
        <v>-27</v>
      </c>
      <c r="BC54"/>
      <c r="BD54"/>
      <c r="BE54" s="96">
        <f>+BB54+BC54-VENTAS!DS21-VENTAS!EQ21-VENTAS!FW21-VENTAS!NW21-VENTAS!PS21-VENTAS!PW21-VENTAS!QA21</f>
        <v>-27</v>
      </c>
      <c r="BF54">
        <f>+BE54</f>
        <v>-27</v>
      </c>
      <c r="BG54"/>
      <c r="BH54"/>
      <c r="BI54" s="96">
        <f>+BF54+BG54-VENTAS!DS22-VENTAS!EQ22-VENTAS!FW22-VENTAS!NW22-VENTAS!PS22-VENTAS!PW22-VENTAS!QA22</f>
        <v>-27</v>
      </c>
      <c r="BJ54">
        <f>+BI54</f>
        <v>-27</v>
      </c>
      <c r="BK54"/>
      <c r="BL54"/>
      <c r="BM54" s="96">
        <f>+BJ54+BK54-VENTAS!DS23-VENTAS!EQ23-VENTAS!FW23-VENTAS!NW23-VENTAS!PS23-VENTAS!PW23-VENTAS!QA23</f>
        <v>-27</v>
      </c>
      <c r="BN54">
        <f>+BM54</f>
        <v>-27</v>
      </c>
      <c r="BO54"/>
      <c r="BP54"/>
      <c r="BQ54" s="96">
        <f>+BN54+BO54-VENTAS!DS24-VENTAS!EQ24-VENTAS!FW24-VENTAS!NW24-VENTAS!PS24-VENTAS!PW24-VENTAS!QA24</f>
        <v>-27</v>
      </c>
      <c r="BR54">
        <f>+BQ54</f>
        <v>-27</v>
      </c>
      <c r="BS54"/>
      <c r="BT54"/>
      <c r="BU54" s="96">
        <f>+BR54+BS54-VENTAS!DS25-VENTAS!EQ25-VENTAS!FW25-VENTAS!NW25-VENTAS!PS25-VENTAS!PW25-VENTAS!QA25</f>
        <v>-27</v>
      </c>
      <c r="BV54">
        <f>+BU54</f>
        <v>-27</v>
      </c>
      <c r="BW54"/>
      <c r="BX54"/>
      <c r="BY54" s="96">
        <f>+BV54+BW54-VENTAS!DS26-VENTAS!EQ26-VENTAS!FW26-VENTAS!NW26-VENTAS!PS26-VENTAS!PW26-VENTAS!QA26</f>
        <v>-27</v>
      </c>
      <c r="BZ54">
        <f>+BY54</f>
        <v>-27</v>
      </c>
      <c r="CA54"/>
      <c r="CB54"/>
      <c r="CC54" s="96">
        <f>+BZ54+CA54-VENTAS!DS27-VENTAS!EQ27-VENTAS!FW27-VENTAS!NW27-VENTAS!PS27-VENTAS!PW27-VENTAS!QA27</f>
        <v>-27</v>
      </c>
      <c r="CD54">
        <f>+CC54</f>
        <v>-27</v>
      </c>
      <c r="CE54" s="79"/>
      <c r="CF54"/>
      <c r="CG54" s="96">
        <f>+CD54+CE54-VENTAS!DS28-VENTAS!EQ28-VENTAS!FW28-VENTAS!NW28-VENTAS!PS28-VENTAS!PW28-VENTAS!QA28</f>
        <v>-27</v>
      </c>
      <c r="CH54">
        <f>+CG54</f>
        <v>-27</v>
      </c>
      <c r="CI54"/>
      <c r="CJ54"/>
      <c r="CK54" s="96">
        <f>+CH54+CI54-VENTAS!DS29-VENTAS!EQ29-VENTAS!FW29-VENTAS!NW29-VENTAS!PS29-VENTAS!PW29-VENTAS!QA29</f>
        <v>-27</v>
      </c>
      <c r="CL54">
        <f>+CK54</f>
        <v>-27</v>
      </c>
      <c r="CM54"/>
      <c r="CN54"/>
      <c r="CO54" s="96">
        <f>+CL54+CM54-VENTAS!DS30-VENTAS!EQ30-VENTAS!FW30-VENTAS!NW30-VENTAS!PS30-VENTAS!PW30-VENTAS!QA30</f>
        <v>-27</v>
      </c>
      <c r="CP54">
        <f>+CO54</f>
        <v>-27</v>
      </c>
      <c r="CQ54"/>
      <c r="CR54"/>
      <c r="CS54" s="96">
        <f>+CP54+CQ54-VENTAS!DS31-VENTAS!EQ31-VENTAS!FW31-VENTAS!NW31-VENTAS!PS31-VENTAS!PW31-VENTAS!QA31</f>
        <v>-27</v>
      </c>
      <c r="CT54">
        <f>+CS54</f>
        <v>-27</v>
      </c>
      <c r="CU54"/>
      <c r="CV54"/>
      <c r="CW54" s="96">
        <f>+CT54+CU54-VENTAS!DS32-VENTAS!EQ32-VENTAS!FW32-VENTAS!NW32-VENTAS!PS32-VENTAS!PW32-VENTAS!QA32</f>
        <v>-27</v>
      </c>
      <c r="CX54">
        <f>+CW54</f>
        <v>-27</v>
      </c>
      <c r="CY54"/>
      <c r="CZ54"/>
      <c r="DA54" s="96">
        <f>+CX54+CY54-VENTAS!DS33-VENTAS!EQ33-VENTAS!FW33-VENTAS!NW33-VENTAS!PS33-VENTAS!PW33-VENTAS!QA33</f>
        <v>-27</v>
      </c>
      <c r="DB54">
        <f>+DA54</f>
        <v>-27</v>
      </c>
      <c r="DC54"/>
      <c r="DD54"/>
      <c r="DE54">
        <f>+DB54+DC54-VENTAS!DS34-VENTAS!EQ34-VENTAS!FW34-VENTAS!NW34-VENTAS!PS34-VENTAS!PW34-VENTAS!QA34</f>
        <v>-27</v>
      </c>
      <c r="DF54">
        <f>+DE54</f>
        <v>-27</v>
      </c>
      <c r="DG54"/>
      <c r="DH54"/>
      <c r="DI54" s="96">
        <f>+DF54+DG54-VENTAS!DS35-VENTAS!EQ35-VENTAS!FW35-VENTAS!NW35-VENTAS!PS35-VENTAS!PW35-VENTAS!QA35</f>
        <v>-27</v>
      </c>
      <c r="DJ54">
        <f>+DI54</f>
        <v>-27</v>
      </c>
      <c r="DK54"/>
      <c r="DL54"/>
      <c r="DM54" s="96">
        <f>+DJ54+DK54-VENTAS!DS36-VENTAS!EQ36-VENTAS!FW36-VENTAS!NW36-VENTAS!PS36-VENTAS!PW36-VENTAS!QA36</f>
        <v>-27</v>
      </c>
      <c r="DN54">
        <f>+DM54</f>
        <v>-27</v>
      </c>
      <c r="DO54"/>
      <c r="DP54"/>
      <c r="DQ54" s="96" t="e">
        <f>+DN54+DO54-VENTAS!#REF!-VENTAS!#REF!-VENTAS!#REF!-VENTAS!#REF!-VENTAS!#REF!-VENTAS!#REF!-VENTAS!#REF!</f>
        <v>#REF!</v>
      </c>
      <c r="DR54" t="e">
        <f>+DQ54</f>
        <v>#REF!</v>
      </c>
      <c r="DT54"/>
      <c r="DU54" s="96" t="e">
        <f>+DR54+DS54-VENTAS!#REF!-VENTAS!#REF!-VENTAS!#REF!-VENTAS!#REF!-VENTAS!#REF!-VENTAS!#REF!-VENTAS!#REF!</f>
        <v>#REF!</v>
      </c>
    </row>
    <row r="55" spans="1:125" ht="11.25" customHeight="1">
      <c r="A55" s="48" t="s">
        <v>294</v>
      </c>
      <c r="B55" s="72">
        <v>7</v>
      </c>
      <c r="C55" s="79"/>
      <c r="D55" s="61"/>
      <c r="E55" s="96">
        <f>+B55+C55-VENTAS!OY8</f>
        <v>6</v>
      </c>
      <c r="F55" s="72">
        <f>+E55</f>
        <v>6</v>
      </c>
      <c r="G55"/>
      <c r="H55"/>
      <c r="I55" s="96">
        <f>+F55+G55-VENTAS!OY9</f>
        <v>5</v>
      </c>
      <c r="J55" s="72">
        <f t="shared" si="4"/>
        <v>5</v>
      </c>
      <c r="K55"/>
      <c r="L55"/>
      <c r="M55" s="96">
        <f>+J55+K55-VENTAS!OY10</f>
        <v>5</v>
      </c>
      <c r="N55" s="100">
        <f t="shared" si="3"/>
        <v>5</v>
      </c>
      <c r="O55"/>
      <c r="P55"/>
      <c r="Q55" s="96">
        <f>+N55+O55-VENTAS!OY11</f>
        <v>3</v>
      </c>
      <c r="R55">
        <f>+Q55</f>
        <v>3</v>
      </c>
      <c r="S55"/>
      <c r="T55"/>
      <c r="U55" s="96">
        <f>+R55+S55-VENTAS!OY12</f>
        <v>1</v>
      </c>
      <c r="V55">
        <f>+U55</f>
        <v>1</v>
      </c>
      <c r="X55"/>
      <c r="Y55" s="96">
        <f>+V55+W55-VENTAS!OY13</f>
        <v>-1</v>
      </c>
      <c r="Z55">
        <f>+Y55</f>
        <v>-1</v>
      </c>
      <c r="AA55"/>
      <c r="AB55"/>
      <c r="AC55" s="96">
        <f>+Z55+AA55-VENTAS!OY14</f>
        <v>-2</v>
      </c>
      <c r="AD55">
        <f>+AC55</f>
        <v>-2</v>
      </c>
      <c r="AE55"/>
      <c r="AF55"/>
      <c r="AG55" s="96">
        <f>+AD55+AE55-VENTAS!OY15</f>
        <v>-2</v>
      </c>
      <c r="AH55">
        <f>+AG55</f>
        <v>-2</v>
      </c>
      <c r="AI55"/>
      <c r="AJ55"/>
      <c r="AK55" s="96">
        <f>+AH55+AI55-VENTAS!OY16</f>
        <v>-2</v>
      </c>
      <c r="AL55">
        <f>+AK55</f>
        <v>-2</v>
      </c>
      <c r="AM55">
        <v>18</v>
      </c>
      <c r="AN55"/>
      <c r="AO55" s="96">
        <f>+AL55+AM55-VENTAS!OY17</f>
        <v>14</v>
      </c>
      <c r="AP55">
        <f>+AO55</f>
        <v>14</v>
      </c>
      <c r="AQ55"/>
      <c r="AR55"/>
      <c r="AS55" s="96">
        <f>+AP55+AQ55-VENTAS!OY18</f>
        <v>12</v>
      </c>
      <c r="AT55">
        <f>+AS55</f>
        <v>12</v>
      </c>
      <c r="AU55"/>
      <c r="AV55"/>
      <c r="AW55" s="123">
        <f>+AT55+AU55-VENTAS!OY19</f>
        <v>12</v>
      </c>
      <c r="AX55">
        <f>+AW55</f>
        <v>12</v>
      </c>
      <c r="AY55"/>
      <c r="AZ55"/>
      <c r="BA55" s="96">
        <f>+AX55+AY55-VENTAS!OY20</f>
        <v>12</v>
      </c>
      <c r="BB55">
        <f>+BA55</f>
        <v>12</v>
      </c>
      <c r="BC55"/>
      <c r="BD55"/>
      <c r="BE55" s="96">
        <f>+BB55+BC55-VENTAS!OY21</f>
        <v>12</v>
      </c>
      <c r="BF55">
        <f>+BE55</f>
        <v>12</v>
      </c>
      <c r="BG55"/>
      <c r="BH55"/>
      <c r="BI55" s="96">
        <f>+BF55+BG55-VENTAS!OY22</f>
        <v>12</v>
      </c>
      <c r="BJ55">
        <f>+BI55</f>
        <v>12</v>
      </c>
      <c r="BK55"/>
      <c r="BL55"/>
      <c r="BM55" s="96">
        <f>+BJ55+BK55-VENTAS!OY23</f>
        <v>12</v>
      </c>
      <c r="BN55">
        <f>+BM55</f>
        <v>12</v>
      </c>
      <c r="BO55"/>
      <c r="BP55"/>
      <c r="BQ55" s="96">
        <f>+BN55+BO55-VENTAS!OY24</f>
        <v>12</v>
      </c>
      <c r="BR55">
        <f>+BQ55</f>
        <v>12</v>
      </c>
      <c r="BS55"/>
      <c r="BT55"/>
      <c r="BU55" s="96">
        <f>+BR55+BS55-VENTAS!OY25</f>
        <v>12</v>
      </c>
      <c r="BV55">
        <f>+BU55</f>
        <v>12</v>
      </c>
      <c r="BW55"/>
      <c r="BX55"/>
      <c r="BY55" s="96">
        <f>+BV55+BW55-VENTAS!OY26</f>
        <v>12</v>
      </c>
      <c r="BZ55">
        <f>+BY55</f>
        <v>12</v>
      </c>
      <c r="CA55"/>
      <c r="CB55"/>
      <c r="CC55" s="96">
        <f>+BZ55+CA55-VENTAS!OY27</f>
        <v>12</v>
      </c>
      <c r="CD55">
        <f>+CC55</f>
        <v>12</v>
      </c>
      <c r="CE55" s="79"/>
      <c r="CF55"/>
      <c r="CG55" s="96">
        <f>+CD55+CE55-VENTAS!OY28</f>
        <v>12</v>
      </c>
      <c r="CH55">
        <f>+CG55</f>
        <v>12</v>
      </c>
      <c r="CI55"/>
      <c r="CJ55"/>
      <c r="CK55" s="96">
        <f>+CH55+CI55-VENTAS!OY29</f>
        <v>12</v>
      </c>
      <c r="CL55">
        <f>+CK55</f>
        <v>12</v>
      </c>
      <c r="CM55"/>
      <c r="CN55"/>
      <c r="CO55" s="96">
        <f>+CL55+CM55-VENTAS!OY30</f>
        <v>12</v>
      </c>
      <c r="CP55">
        <f>+CO55</f>
        <v>12</v>
      </c>
      <c r="CQ55"/>
      <c r="CR55"/>
      <c r="CS55" s="96">
        <f>+CP55+CQ55-VENTAS!OY31</f>
        <v>12</v>
      </c>
      <c r="CT55">
        <f>+CS55</f>
        <v>12</v>
      </c>
      <c r="CU55"/>
      <c r="CV55"/>
      <c r="CW55" s="96">
        <f>+CT55+CU55-VENTAS!OY32</f>
        <v>12</v>
      </c>
      <c r="CX55">
        <f>+CW55</f>
        <v>12</v>
      </c>
      <c r="CY55"/>
      <c r="CZ55"/>
      <c r="DA55" s="96">
        <f>+CX55+CY55-VENTAS!OY33</f>
        <v>12</v>
      </c>
      <c r="DB55">
        <f>+DA55</f>
        <v>12</v>
      </c>
      <c r="DC55"/>
      <c r="DD55"/>
      <c r="DE55">
        <f>+DB55+DC55-VENTAS!OY34</f>
        <v>12</v>
      </c>
      <c r="DF55">
        <f>+DE55</f>
        <v>12</v>
      </c>
      <c r="DG55"/>
      <c r="DH55"/>
      <c r="DI55" s="96">
        <f>+DF55+DG55-VENTAS!OY35</f>
        <v>12</v>
      </c>
      <c r="DJ55">
        <f>+DI55</f>
        <v>12</v>
      </c>
      <c r="DK55"/>
      <c r="DL55"/>
      <c r="DM55" s="96">
        <f>+DJ55+DK55-VENTAS!OY36</f>
        <v>12</v>
      </c>
      <c r="DN55">
        <f>+DM55</f>
        <v>12</v>
      </c>
      <c r="DO55"/>
      <c r="DP55"/>
      <c r="DQ55" s="96" t="e">
        <f>+DN55+DO55-VENTAS!#REF!</f>
        <v>#REF!</v>
      </c>
      <c r="DR55" t="e">
        <f>+DQ55</f>
        <v>#REF!</v>
      </c>
      <c r="DT55"/>
      <c r="DU55" s="96" t="e">
        <f>+DR55+DS55-VENTAS!#REF!</f>
        <v>#REF!</v>
      </c>
    </row>
    <row r="56" spans="1:125" ht="11.25" customHeight="1">
      <c r="A56" s="48" t="s">
        <v>28</v>
      </c>
      <c r="B56" s="72"/>
      <c r="C56" s="79"/>
      <c r="D56" s="61"/>
      <c r="E56" s="96"/>
      <c r="F56" s="72"/>
      <c r="G56"/>
      <c r="H56"/>
      <c r="I56" s="96"/>
      <c r="J56" s="72"/>
      <c r="K56"/>
      <c r="L56"/>
      <c r="M56" s="96"/>
      <c r="N56" s="100">
        <f t="shared" si="3"/>
        <v>0</v>
      </c>
      <c r="O56"/>
      <c r="P56"/>
      <c r="R56"/>
      <c r="S56"/>
      <c r="T56"/>
      <c r="V56"/>
      <c r="X56"/>
      <c r="Z56"/>
      <c r="AA56"/>
      <c r="AB56"/>
      <c r="AD56"/>
      <c r="AE56"/>
      <c r="AF56"/>
      <c r="AH56"/>
      <c r="AI56"/>
      <c r="AJ56"/>
      <c r="AL56"/>
      <c r="AM56"/>
      <c r="AN56"/>
      <c r="AP56"/>
      <c r="AQ56"/>
      <c r="AR56"/>
      <c r="AT56"/>
      <c r="AU56"/>
      <c r="AV56"/>
      <c r="AW56" s="123"/>
      <c r="AX56"/>
      <c r="AY56"/>
      <c r="AZ56"/>
      <c r="BB56"/>
      <c r="BC56"/>
      <c r="BD56"/>
      <c r="BF56"/>
      <c r="BG56"/>
      <c r="BH56"/>
      <c r="BJ56"/>
      <c r="BK56"/>
      <c r="BL56"/>
      <c r="BN56"/>
      <c r="BO56"/>
      <c r="BP56"/>
      <c r="BR56"/>
      <c r="BS56"/>
      <c r="BT56"/>
      <c r="BV56"/>
      <c r="BW56"/>
      <c r="BX56"/>
      <c r="BZ56"/>
      <c r="CA56"/>
      <c r="CB56"/>
      <c r="CD56"/>
      <c r="CE56" s="79"/>
      <c r="CF56"/>
      <c r="CH56"/>
      <c r="CI56"/>
      <c r="CJ56"/>
      <c r="CL56"/>
      <c r="CM56"/>
      <c r="CN56"/>
      <c r="CP56"/>
      <c r="CQ56"/>
      <c r="CR56"/>
      <c r="CT56"/>
      <c r="CU56"/>
      <c r="CV56"/>
      <c r="CX56"/>
      <c r="CY56"/>
      <c r="CZ56"/>
      <c r="DB56"/>
      <c r="DC56"/>
      <c r="DD56"/>
      <c r="DE56"/>
      <c r="DF56"/>
      <c r="DG56"/>
      <c r="DH56"/>
      <c r="DJ56"/>
      <c r="DK56"/>
      <c r="DL56"/>
      <c r="DN56"/>
      <c r="DO56"/>
      <c r="DP56"/>
      <c r="DR56"/>
      <c r="DT56"/>
    </row>
    <row r="57" spans="1:125" ht="11.25" customHeight="1">
      <c r="A57" s="48" t="s">
        <v>27</v>
      </c>
      <c r="B57" s="72"/>
      <c r="C57" s="79"/>
      <c r="D57" s="61"/>
      <c r="E57" s="96"/>
      <c r="F57" s="72"/>
      <c r="G57"/>
      <c r="H57"/>
      <c r="I57" s="96"/>
      <c r="J57" s="72"/>
      <c r="K57"/>
      <c r="L57"/>
      <c r="M57" s="96"/>
      <c r="N57" s="100">
        <f t="shared" si="3"/>
        <v>0</v>
      </c>
      <c r="O57"/>
      <c r="P57"/>
      <c r="R57"/>
      <c r="S57"/>
      <c r="T57"/>
      <c r="V57"/>
      <c r="X57"/>
      <c r="Z57"/>
      <c r="AA57"/>
      <c r="AB57"/>
      <c r="AD57"/>
      <c r="AE57"/>
      <c r="AF57"/>
      <c r="AH57"/>
      <c r="AI57"/>
      <c r="AJ57"/>
      <c r="AL57"/>
      <c r="AM57"/>
      <c r="AN57"/>
      <c r="AP57"/>
      <c r="AQ57"/>
      <c r="AR57"/>
      <c r="AT57"/>
      <c r="AU57"/>
      <c r="AV57"/>
      <c r="AW57" s="123"/>
      <c r="AX57"/>
      <c r="AY57"/>
      <c r="AZ57"/>
      <c r="BB57"/>
      <c r="BC57"/>
      <c r="BD57"/>
      <c r="BF57"/>
      <c r="BG57"/>
      <c r="BH57"/>
      <c r="BJ57"/>
      <c r="BK57"/>
      <c r="BL57"/>
      <c r="BN57"/>
      <c r="BO57"/>
      <c r="BP57"/>
      <c r="BR57"/>
      <c r="BS57"/>
      <c r="BT57"/>
      <c r="BV57"/>
      <c r="BW57"/>
      <c r="BX57"/>
      <c r="BZ57"/>
      <c r="CA57"/>
      <c r="CB57"/>
      <c r="CD57"/>
      <c r="CE57" s="79"/>
      <c r="CF57"/>
      <c r="CH57"/>
      <c r="CI57"/>
      <c r="CJ57"/>
      <c r="CL57"/>
      <c r="CM57"/>
      <c r="CN57"/>
      <c r="CP57"/>
      <c r="CQ57"/>
      <c r="CR57"/>
      <c r="CT57"/>
      <c r="CU57"/>
      <c r="CV57"/>
      <c r="CX57"/>
      <c r="CY57"/>
      <c r="CZ57"/>
      <c r="DB57"/>
      <c r="DC57"/>
      <c r="DD57"/>
      <c r="DE57"/>
      <c r="DF57"/>
      <c r="DG57"/>
      <c r="DH57"/>
      <c r="DJ57"/>
      <c r="DK57"/>
      <c r="DL57"/>
      <c r="DN57"/>
      <c r="DO57"/>
      <c r="DP57"/>
      <c r="DR57"/>
      <c r="DT57"/>
    </row>
    <row r="58" spans="1:125" ht="11.25" customHeight="1">
      <c r="A58" s="48" t="s">
        <v>30</v>
      </c>
      <c r="B58" s="72"/>
      <c r="C58" s="79"/>
      <c r="D58" s="61"/>
      <c r="E58" s="96"/>
      <c r="F58" s="72"/>
      <c r="G58"/>
      <c r="H58"/>
      <c r="I58" s="96"/>
      <c r="J58" s="72"/>
      <c r="K58"/>
      <c r="L58"/>
      <c r="M58" s="96"/>
      <c r="N58" s="100">
        <f t="shared" si="3"/>
        <v>0</v>
      </c>
      <c r="O58"/>
      <c r="P58"/>
      <c r="R58"/>
      <c r="S58"/>
      <c r="T58"/>
      <c r="V58"/>
      <c r="X58"/>
      <c r="Z58"/>
      <c r="AA58"/>
      <c r="AB58"/>
      <c r="AD58"/>
      <c r="AE58"/>
      <c r="AF58"/>
      <c r="AH58"/>
      <c r="AI58"/>
      <c r="AJ58"/>
      <c r="AL58"/>
      <c r="AM58"/>
      <c r="AN58"/>
      <c r="AP58"/>
      <c r="AQ58"/>
      <c r="AR58"/>
      <c r="AT58"/>
      <c r="AU58"/>
      <c r="AV58"/>
      <c r="AW58" s="123"/>
      <c r="AX58"/>
      <c r="AY58"/>
      <c r="AZ58"/>
      <c r="BB58"/>
      <c r="BC58"/>
      <c r="BD58"/>
      <c r="BF58"/>
      <c r="BG58"/>
      <c r="BH58"/>
      <c r="BJ58"/>
      <c r="BK58"/>
      <c r="BL58"/>
      <c r="BN58"/>
      <c r="BO58"/>
      <c r="BP58"/>
      <c r="BR58"/>
      <c r="BS58"/>
      <c r="BT58"/>
      <c r="BV58"/>
      <c r="BW58"/>
      <c r="BX58"/>
      <c r="BZ58"/>
      <c r="CA58"/>
      <c r="CB58"/>
      <c r="CD58"/>
      <c r="CE58" s="79"/>
      <c r="CF58"/>
      <c r="CH58"/>
      <c r="CI58"/>
      <c r="CJ58"/>
      <c r="CL58"/>
      <c r="CM58"/>
      <c r="CN58"/>
      <c r="CP58"/>
      <c r="CQ58"/>
      <c r="CR58"/>
      <c r="CT58"/>
      <c r="CU58"/>
      <c r="CV58"/>
      <c r="CX58"/>
      <c r="CY58"/>
      <c r="CZ58"/>
      <c r="DB58"/>
      <c r="DC58"/>
      <c r="DD58"/>
      <c r="DE58"/>
      <c r="DF58"/>
      <c r="DG58"/>
      <c r="DH58"/>
      <c r="DJ58"/>
      <c r="DK58"/>
      <c r="DL58"/>
      <c r="DN58"/>
      <c r="DO58"/>
      <c r="DP58"/>
      <c r="DR58"/>
      <c r="DT58"/>
    </row>
    <row r="59" spans="1:125" ht="11.25" customHeight="1">
      <c r="A59" s="48" t="s">
        <v>77</v>
      </c>
      <c r="B59" s="72">
        <v>11</v>
      </c>
      <c r="C59" s="79"/>
      <c r="D59" s="61"/>
      <c r="E59" s="96">
        <f>+B59+C59-VENTAS!EI8-VENTAS!NG8</f>
        <v>-1</v>
      </c>
      <c r="F59" s="72">
        <f>+E59</f>
        <v>-1</v>
      </c>
      <c r="G59"/>
      <c r="H59"/>
      <c r="I59" s="96">
        <f>+F59+G59-VENTAS!EI9-VENTAS!NG9</f>
        <v>-7</v>
      </c>
      <c r="J59" s="72">
        <f>+I59</f>
        <v>-7</v>
      </c>
      <c r="K59"/>
      <c r="L59"/>
      <c r="M59" s="96">
        <f>+J59+K59-VENTAS!EI10-VENTAS!NG10</f>
        <v>-9</v>
      </c>
      <c r="N59" s="100">
        <f t="shared" si="3"/>
        <v>-9</v>
      </c>
      <c r="O59"/>
      <c r="P59"/>
      <c r="Q59" s="96">
        <f>+N59+O59-VENTAS!EI11-VENTAS!NG11</f>
        <v>-9</v>
      </c>
      <c r="R59">
        <f>+Q59</f>
        <v>-9</v>
      </c>
      <c r="S59"/>
      <c r="T59"/>
      <c r="U59" s="96">
        <f>+R59+S59-VENTAS!EI12-VENTAS!NG12</f>
        <v>-19</v>
      </c>
      <c r="V59">
        <f>+U59</f>
        <v>-19</v>
      </c>
      <c r="X59"/>
      <c r="Y59" s="96">
        <f>+V59+W59-VENTAS!EI13-VENTAS!NG13</f>
        <v>-23</v>
      </c>
      <c r="Z59">
        <f>+Y59</f>
        <v>-23</v>
      </c>
      <c r="AA59"/>
      <c r="AB59"/>
      <c r="AC59" s="96">
        <f>+Z59+AA59-VENTAS!EI14-VENTAS!NG14</f>
        <v>-31</v>
      </c>
      <c r="AD59">
        <f>+AC59</f>
        <v>-31</v>
      </c>
      <c r="AE59"/>
      <c r="AF59"/>
      <c r="AG59" s="96">
        <f>+AD59+AE59-VENTAS!EI15-VENTAS!NG15</f>
        <v>-43</v>
      </c>
      <c r="AH59">
        <f>+AG59</f>
        <v>-43</v>
      </c>
      <c r="AI59"/>
      <c r="AJ59"/>
      <c r="AK59" s="96">
        <f>+AH59+AI59-VENTAS!EI16-VENTAS!NG16</f>
        <v>-55</v>
      </c>
      <c r="AL59">
        <f>+AK59</f>
        <v>-55</v>
      </c>
      <c r="AM59"/>
      <c r="AN59"/>
      <c r="AO59" s="96">
        <f>+AL59+AM59-VENTAS!EI17-VENTAS!NG17</f>
        <v>-65</v>
      </c>
      <c r="AP59">
        <f>+AO59</f>
        <v>-65</v>
      </c>
      <c r="AQ59">
        <v>80</v>
      </c>
      <c r="AR59"/>
      <c r="AS59" s="96">
        <f>+AP59+AQ59-VENTAS!EI18-VENTAS!NG18</f>
        <v>13</v>
      </c>
      <c r="AT59">
        <f>+AS59</f>
        <v>13</v>
      </c>
      <c r="AU59"/>
      <c r="AV59"/>
      <c r="AW59" s="123">
        <f>+AT59+AU59-VENTAS!EI19-VENTAS!NG19</f>
        <v>13</v>
      </c>
      <c r="AX59">
        <f>+AW59</f>
        <v>13</v>
      </c>
      <c r="AY59"/>
      <c r="AZ59"/>
      <c r="BA59" s="96">
        <f>+AX59+AY59-VENTAS!EI20-VENTAS!NG20</f>
        <v>13</v>
      </c>
      <c r="BB59">
        <f>+BA59</f>
        <v>13</v>
      </c>
      <c r="BC59"/>
      <c r="BD59"/>
      <c r="BE59" s="96">
        <f>+BB59+BC59-VENTAS!EI21-VENTAS!NG21</f>
        <v>13</v>
      </c>
      <c r="BF59">
        <f>+BE59</f>
        <v>13</v>
      </c>
      <c r="BG59"/>
      <c r="BH59"/>
      <c r="BI59" s="96">
        <f>+BF59+BG59-VENTAS!EI22-VENTAS!NG22</f>
        <v>13</v>
      </c>
      <c r="BJ59">
        <f>+BI59</f>
        <v>13</v>
      </c>
      <c r="BK59"/>
      <c r="BL59"/>
      <c r="BM59" s="96">
        <f>+BJ59+BK59-VENTAS!EI23-VENTAS!NG23</f>
        <v>13</v>
      </c>
      <c r="BN59">
        <f>+BM59</f>
        <v>13</v>
      </c>
      <c r="BO59"/>
      <c r="BP59"/>
      <c r="BQ59" s="96">
        <f>+BN59+BO59-VENTAS!EI24-VENTAS!NG24</f>
        <v>13</v>
      </c>
      <c r="BR59">
        <f>+BQ59</f>
        <v>13</v>
      </c>
      <c r="BS59"/>
      <c r="BT59"/>
      <c r="BU59" s="96">
        <f>+BR59+BS59-VENTAS!EI25-VENTAS!NG25</f>
        <v>13</v>
      </c>
      <c r="BV59">
        <f>+BU59</f>
        <v>13</v>
      </c>
      <c r="BW59"/>
      <c r="BX59"/>
      <c r="BY59" s="96">
        <f>+BV59+BW59-VENTAS!EI26-VENTAS!NG26</f>
        <v>13</v>
      </c>
      <c r="BZ59">
        <f>+BY59</f>
        <v>13</v>
      </c>
      <c r="CA59"/>
      <c r="CB59"/>
      <c r="CC59" s="96">
        <f>+BZ59+CA59-VENTAS!EI27-VENTAS!NG27</f>
        <v>13</v>
      </c>
      <c r="CD59">
        <f>+CC59</f>
        <v>13</v>
      </c>
      <c r="CE59" s="79"/>
      <c r="CF59"/>
      <c r="CG59" s="96">
        <f>+CD59+CE59-VENTAS!EI28-VENTAS!NG28</f>
        <v>13</v>
      </c>
      <c r="CH59">
        <f>+CG59</f>
        <v>13</v>
      </c>
      <c r="CI59"/>
      <c r="CJ59"/>
      <c r="CK59" s="96">
        <f>+CH59+CI59-VENTAS!EI29-VENTAS!NG29</f>
        <v>13</v>
      </c>
      <c r="CL59">
        <f>+CK59</f>
        <v>13</v>
      </c>
      <c r="CM59"/>
      <c r="CN59"/>
      <c r="CO59" s="96">
        <f>+CL59+CM59-VENTAS!EI30-VENTAS!NG30</f>
        <v>13</v>
      </c>
      <c r="CP59">
        <f>+CO59</f>
        <v>13</v>
      </c>
      <c r="CQ59"/>
      <c r="CR59"/>
      <c r="CS59" s="96">
        <f>+CP59+CQ59-VENTAS!EI31-VENTAS!NG31</f>
        <v>13</v>
      </c>
      <c r="CT59">
        <f>+CS59</f>
        <v>13</v>
      </c>
      <c r="CU59"/>
      <c r="CV59"/>
      <c r="CW59" s="96">
        <f>+CT59+CU59-VENTAS!EI32-VENTAS!NG32</f>
        <v>13</v>
      </c>
      <c r="CX59">
        <f>+CW59</f>
        <v>13</v>
      </c>
      <c r="CY59"/>
      <c r="CZ59"/>
      <c r="DA59" s="96">
        <f>+CX59+CY59-VENTAS!EI33-VENTAS!NG33</f>
        <v>13</v>
      </c>
      <c r="DB59">
        <f>+DA59</f>
        <v>13</v>
      </c>
      <c r="DC59"/>
      <c r="DD59"/>
      <c r="DE59">
        <f>+DB59+DC59-VENTAS!EI34-VENTAS!NG34</f>
        <v>13</v>
      </c>
      <c r="DF59">
        <f>+DE59</f>
        <v>13</v>
      </c>
      <c r="DG59"/>
      <c r="DH59"/>
      <c r="DI59" s="96">
        <f>+DF59+DG59-VENTAS!EI35-VENTAS!NG35</f>
        <v>13</v>
      </c>
      <c r="DJ59">
        <f>+DI59</f>
        <v>13</v>
      </c>
      <c r="DK59"/>
      <c r="DL59"/>
      <c r="DM59" s="96">
        <f>+DJ59+DK59-VENTAS!EI36-VENTAS!NG36</f>
        <v>13</v>
      </c>
      <c r="DN59">
        <f>+DM59</f>
        <v>13</v>
      </c>
      <c r="DO59"/>
      <c r="DP59"/>
      <c r="DQ59" s="96" t="e">
        <f>+DN59+DO59-VENTAS!#REF!-VENTAS!#REF!</f>
        <v>#REF!</v>
      </c>
      <c r="DR59" t="e">
        <f>+DQ59</f>
        <v>#REF!</v>
      </c>
      <c r="DT59"/>
      <c r="DU59" s="96" t="e">
        <f>+DR59+DS59-VENTAS!#REF!-VENTAS!#REF!</f>
        <v>#REF!</v>
      </c>
    </row>
    <row r="60" spans="1:125" ht="11.25" customHeight="1">
      <c r="A60" s="48" t="s">
        <v>9</v>
      </c>
      <c r="B60" s="72"/>
      <c r="C60" s="79"/>
      <c r="D60" s="61"/>
      <c r="E60" s="96"/>
      <c r="F60" s="72"/>
      <c r="G60"/>
      <c r="H60"/>
      <c r="I60" s="96"/>
      <c r="J60" s="72"/>
      <c r="K60"/>
      <c r="L60"/>
      <c r="M60" s="96"/>
      <c r="N60" s="100">
        <f t="shared" si="3"/>
        <v>0</v>
      </c>
      <c r="O60"/>
      <c r="P60"/>
      <c r="R60"/>
      <c r="S60"/>
      <c r="T60"/>
      <c r="V60"/>
      <c r="X60"/>
      <c r="Z60"/>
      <c r="AA60"/>
      <c r="AB60"/>
      <c r="AD60"/>
      <c r="AE60"/>
      <c r="AF60"/>
      <c r="AH60"/>
      <c r="AI60"/>
      <c r="AJ60"/>
      <c r="AL60"/>
      <c r="AM60"/>
      <c r="AN60"/>
      <c r="AP60"/>
      <c r="AQ60"/>
      <c r="AR60"/>
      <c r="AT60"/>
      <c r="AU60"/>
      <c r="AV60"/>
      <c r="AW60" s="123"/>
      <c r="AX60"/>
      <c r="AY60"/>
      <c r="AZ60"/>
      <c r="BB60"/>
      <c r="BC60"/>
      <c r="BD60"/>
      <c r="BF60"/>
      <c r="BG60"/>
      <c r="BH60"/>
      <c r="BJ60"/>
      <c r="BK60"/>
      <c r="BL60"/>
      <c r="BN60"/>
      <c r="BO60"/>
      <c r="BP60"/>
      <c r="BR60"/>
      <c r="BS60"/>
      <c r="BT60"/>
      <c r="BV60"/>
      <c r="BW60"/>
      <c r="BX60"/>
      <c r="BZ60"/>
      <c r="CA60"/>
      <c r="CB60"/>
      <c r="CD60"/>
      <c r="CE60" s="79"/>
      <c r="CF60"/>
      <c r="CH60"/>
      <c r="CI60"/>
      <c r="CJ60"/>
      <c r="CL60"/>
      <c r="CM60"/>
      <c r="CN60"/>
      <c r="CP60"/>
      <c r="CQ60"/>
      <c r="CR60"/>
      <c r="CT60"/>
      <c r="CU60"/>
      <c r="CV60"/>
      <c r="CX60"/>
      <c r="CY60"/>
      <c r="CZ60"/>
      <c r="DB60"/>
      <c r="DC60"/>
      <c r="DD60"/>
      <c r="DE60"/>
      <c r="DF60"/>
      <c r="DG60"/>
      <c r="DH60"/>
      <c r="DJ60"/>
      <c r="DK60"/>
      <c r="DL60"/>
      <c r="DN60"/>
      <c r="DO60"/>
      <c r="DP60"/>
      <c r="DR60"/>
      <c r="DT60"/>
    </row>
    <row r="61" spans="1:125" ht="11.25" customHeight="1">
      <c r="A61" s="48" t="s">
        <v>35</v>
      </c>
      <c r="B61" s="72"/>
      <c r="C61" s="79"/>
      <c r="D61" s="61"/>
      <c r="E61" s="96"/>
      <c r="F61" s="72"/>
      <c r="G61"/>
      <c r="H61"/>
      <c r="I61" s="96"/>
      <c r="J61" s="72"/>
      <c r="K61"/>
      <c r="L61"/>
      <c r="M61" s="96"/>
      <c r="N61" s="100">
        <f t="shared" si="3"/>
        <v>0</v>
      </c>
      <c r="O61"/>
      <c r="P61"/>
      <c r="R61"/>
      <c r="S61"/>
      <c r="T61"/>
      <c r="V61"/>
      <c r="X61"/>
      <c r="Z61"/>
      <c r="AA61"/>
      <c r="AB61"/>
      <c r="AD61"/>
      <c r="AE61"/>
      <c r="AF61"/>
      <c r="AH61"/>
      <c r="AI61"/>
      <c r="AJ61"/>
      <c r="AL61"/>
      <c r="AM61"/>
      <c r="AN61"/>
      <c r="AP61"/>
      <c r="AQ61"/>
      <c r="AR61"/>
      <c r="AT61"/>
      <c r="AU61"/>
      <c r="AV61"/>
      <c r="AW61" s="123"/>
      <c r="AX61"/>
      <c r="AY61"/>
      <c r="AZ61"/>
      <c r="BB61"/>
      <c r="BC61"/>
      <c r="BD61"/>
      <c r="BF61"/>
      <c r="BG61"/>
      <c r="BH61"/>
      <c r="BJ61"/>
      <c r="BK61"/>
      <c r="BL61"/>
      <c r="BN61"/>
      <c r="BO61"/>
      <c r="BP61"/>
      <c r="BR61"/>
      <c r="BS61"/>
      <c r="BT61"/>
      <c r="BV61"/>
      <c r="BW61"/>
      <c r="BX61"/>
      <c r="BZ61"/>
      <c r="CA61"/>
      <c r="CB61"/>
      <c r="CD61"/>
      <c r="CE61" s="79"/>
      <c r="CF61"/>
      <c r="CH61"/>
      <c r="CI61"/>
      <c r="CJ61"/>
      <c r="CL61"/>
      <c r="CM61"/>
      <c r="CN61"/>
      <c r="CP61"/>
      <c r="CQ61"/>
      <c r="CR61"/>
      <c r="CT61"/>
      <c r="CU61"/>
      <c r="CV61"/>
      <c r="CX61"/>
      <c r="CY61"/>
      <c r="CZ61"/>
      <c r="DB61"/>
      <c r="DC61"/>
      <c r="DD61"/>
      <c r="DE61"/>
      <c r="DF61"/>
      <c r="DG61"/>
      <c r="DH61"/>
      <c r="DJ61"/>
      <c r="DK61"/>
      <c r="DL61"/>
      <c r="DN61"/>
      <c r="DO61"/>
      <c r="DP61"/>
      <c r="DR61"/>
      <c r="DT61"/>
    </row>
    <row r="62" spans="1:125" ht="11.25" customHeight="1">
      <c r="A62" s="48" t="s">
        <v>78</v>
      </c>
      <c r="B62" s="72"/>
      <c r="C62" s="79"/>
      <c r="D62" s="61"/>
      <c r="E62" s="96"/>
      <c r="F62" s="72"/>
      <c r="G62"/>
      <c r="H62"/>
      <c r="I62" s="96"/>
      <c r="J62" s="72"/>
      <c r="K62"/>
      <c r="L62"/>
      <c r="M62" s="96"/>
      <c r="N62" s="100">
        <f t="shared" si="3"/>
        <v>0</v>
      </c>
      <c r="O62"/>
      <c r="P62"/>
      <c r="R62"/>
      <c r="S62"/>
      <c r="T62"/>
      <c r="V62"/>
      <c r="X62"/>
      <c r="Z62"/>
      <c r="AA62"/>
      <c r="AB62"/>
      <c r="AD62"/>
      <c r="AE62"/>
      <c r="AF62"/>
      <c r="AH62"/>
      <c r="AI62"/>
      <c r="AJ62"/>
      <c r="AL62"/>
      <c r="AM62"/>
      <c r="AN62"/>
      <c r="AP62"/>
      <c r="AQ62"/>
      <c r="AR62"/>
      <c r="AT62"/>
      <c r="AU62"/>
      <c r="AV62"/>
      <c r="AW62" s="123"/>
      <c r="AX62"/>
      <c r="AY62"/>
      <c r="AZ62"/>
      <c r="BB62"/>
      <c r="BC62"/>
      <c r="BD62"/>
      <c r="BF62"/>
      <c r="BG62"/>
      <c r="BH62"/>
      <c r="BJ62"/>
      <c r="BK62"/>
      <c r="BL62"/>
      <c r="BN62"/>
      <c r="BO62"/>
      <c r="BP62"/>
      <c r="BR62"/>
      <c r="BS62"/>
      <c r="BT62"/>
      <c r="BV62"/>
      <c r="BW62"/>
      <c r="BX62"/>
      <c r="BZ62"/>
      <c r="CA62"/>
      <c r="CB62"/>
      <c r="CD62"/>
      <c r="CE62" s="79"/>
      <c r="CF62"/>
      <c r="CH62"/>
      <c r="CI62"/>
      <c r="CJ62"/>
      <c r="CL62"/>
      <c r="CM62"/>
      <c r="CN62"/>
      <c r="CP62"/>
      <c r="CQ62"/>
      <c r="CR62"/>
      <c r="CT62"/>
      <c r="CU62"/>
      <c r="CV62"/>
      <c r="CX62"/>
      <c r="CY62"/>
      <c r="CZ62"/>
      <c r="DB62"/>
      <c r="DC62"/>
      <c r="DD62"/>
      <c r="DE62"/>
      <c r="DF62"/>
      <c r="DG62"/>
      <c r="DH62"/>
      <c r="DJ62"/>
      <c r="DK62"/>
      <c r="DL62"/>
      <c r="DN62"/>
      <c r="DO62"/>
      <c r="DP62"/>
      <c r="DR62"/>
      <c r="DT62"/>
    </row>
    <row r="63" spans="1:125" ht="11.25" customHeight="1">
      <c r="A63" s="48" t="s">
        <v>79</v>
      </c>
      <c r="B63" s="72"/>
      <c r="C63" s="79"/>
      <c r="D63" s="61"/>
      <c r="E63" s="96"/>
      <c r="F63" s="72"/>
      <c r="G63"/>
      <c r="H63"/>
      <c r="I63" s="96"/>
      <c r="J63" s="72"/>
      <c r="K63"/>
      <c r="L63"/>
      <c r="M63" s="96"/>
      <c r="N63" s="100">
        <f t="shared" si="3"/>
        <v>0</v>
      </c>
      <c r="O63"/>
      <c r="P63"/>
      <c r="R63"/>
      <c r="S63"/>
      <c r="T63"/>
      <c r="V63"/>
      <c r="X63"/>
      <c r="Z63"/>
      <c r="AA63"/>
      <c r="AB63"/>
      <c r="AD63"/>
      <c r="AE63"/>
      <c r="AF63"/>
      <c r="AH63"/>
      <c r="AI63"/>
      <c r="AJ63"/>
      <c r="AL63"/>
      <c r="AM63"/>
      <c r="AN63"/>
      <c r="AP63"/>
      <c r="AQ63"/>
      <c r="AR63"/>
      <c r="AT63"/>
      <c r="AU63"/>
      <c r="AV63"/>
      <c r="AW63" s="123"/>
      <c r="AX63"/>
      <c r="AY63"/>
      <c r="AZ63"/>
      <c r="BB63"/>
      <c r="BC63"/>
      <c r="BD63"/>
      <c r="BF63"/>
      <c r="BG63"/>
      <c r="BH63"/>
      <c r="BJ63"/>
      <c r="BK63"/>
      <c r="BL63"/>
      <c r="BN63"/>
      <c r="BO63"/>
      <c r="BP63"/>
      <c r="BR63"/>
      <c r="BS63"/>
      <c r="BT63"/>
      <c r="BV63"/>
      <c r="BW63"/>
      <c r="BX63"/>
      <c r="BZ63"/>
      <c r="CA63"/>
      <c r="CB63"/>
      <c r="CD63"/>
      <c r="CE63" s="79"/>
      <c r="CF63"/>
      <c r="CH63"/>
      <c r="CI63"/>
      <c r="CJ63"/>
      <c r="CL63"/>
      <c r="CM63"/>
      <c r="CN63"/>
      <c r="CP63"/>
      <c r="CQ63"/>
      <c r="CR63"/>
      <c r="CT63"/>
      <c r="CU63"/>
      <c r="CV63"/>
      <c r="CX63"/>
      <c r="CY63"/>
      <c r="CZ63"/>
      <c r="DB63"/>
      <c r="DC63"/>
      <c r="DD63"/>
      <c r="DE63"/>
      <c r="DF63"/>
      <c r="DG63"/>
      <c r="DH63"/>
      <c r="DJ63"/>
      <c r="DK63"/>
      <c r="DL63"/>
      <c r="DN63"/>
      <c r="DO63"/>
      <c r="DP63"/>
      <c r="DR63"/>
      <c r="DT63"/>
    </row>
    <row r="64" spans="1:125" ht="11.25" customHeight="1">
      <c r="A64" s="47"/>
      <c r="B64" s="72"/>
      <c r="C64" s="79"/>
      <c r="D64" s="61"/>
      <c r="E64" s="96"/>
      <c r="F64" s="72"/>
      <c r="G64"/>
      <c r="H64"/>
      <c r="I64" s="96"/>
      <c r="J64" s="72"/>
      <c r="K64"/>
      <c r="L64"/>
      <c r="M64" s="96"/>
      <c r="N64" s="100">
        <f t="shared" si="3"/>
        <v>0</v>
      </c>
      <c r="O64"/>
      <c r="P64"/>
      <c r="R64"/>
      <c r="S64"/>
      <c r="T64"/>
      <c r="V64"/>
      <c r="X64"/>
      <c r="Z64"/>
      <c r="AA64"/>
      <c r="AB64"/>
      <c r="AD64"/>
      <c r="AE64"/>
      <c r="AF64"/>
      <c r="AH64"/>
      <c r="AI64"/>
      <c r="AJ64"/>
      <c r="AL64"/>
      <c r="AM64"/>
      <c r="AN64"/>
      <c r="AP64"/>
      <c r="AQ64"/>
      <c r="AR64"/>
      <c r="AT64"/>
      <c r="AU64"/>
      <c r="AV64"/>
      <c r="AW64" s="123"/>
      <c r="AX64"/>
      <c r="AY64"/>
      <c r="AZ64"/>
      <c r="BB64"/>
      <c r="BC64"/>
      <c r="BD64"/>
      <c r="BF64"/>
      <c r="BG64"/>
      <c r="BH64"/>
      <c r="BJ64"/>
      <c r="BK64"/>
      <c r="BL64"/>
      <c r="BN64"/>
      <c r="BO64"/>
      <c r="BP64"/>
      <c r="BR64"/>
      <c r="BS64"/>
      <c r="BT64"/>
      <c r="BV64"/>
      <c r="BW64"/>
      <c r="BX64"/>
      <c r="BZ64"/>
      <c r="CA64"/>
      <c r="CB64"/>
      <c r="CD64"/>
      <c r="CE64" s="79"/>
      <c r="CF64"/>
      <c r="CH64"/>
      <c r="CI64"/>
      <c r="CJ64"/>
      <c r="CL64"/>
      <c r="CM64"/>
      <c r="CN64"/>
      <c r="CP64"/>
      <c r="CQ64"/>
      <c r="CR64"/>
      <c r="CT64"/>
      <c r="CU64"/>
      <c r="CV64"/>
      <c r="CX64"/>
      <c r="CY64"/>
      <c r="CZ64"/>
      <c r="DB64"/>
      <c r="DC64"/>
      <c r="DD64"/>
      <c r="DE64"/>
      <c r="DF64"/>
      <c r="DG64"/>
      <c r="DH64"/>
      <c r="DJ64"/>
      <c r="DK64"/>
      <c r="DL64"/>
      <c r="DN64"/>
      <c r="DO64"/>
      <c r="DP64"/>
      <c r="DR64"/>
      <c r="DT64"/>
    </row>
    <row r="65" spans="1:125" ht="11.25" customHeight="1">
      <c r="A65" s="47"/>
      <c r="B65" s="72"/>
      <c r="C65" s="79"/>
      <c r="D65" s="61"/>
      <c r="E65" s="96"/>
      <c r="F65" s="72"/>
      <c r="G65"/>
      <c r="H65"/>
      <c r="I65" s="96"/>
      <c r="J65" s="72"/>
      <c r="K65"/>
      <c r="L65"/>
      <c r="M65" s="96"/>
      <c r="N65" s="100">
        <f t="shared" si="3"/>
        <v>0</v>
      </c>
      <c r="O65"/>
      <c r="P65"/>
      <c r="R65"/>
      <c r="S65"/>
      <c r="T65"/>
      <c r="V65"/>
      <c r="X65"/>
      <c r="Z65"/>
      <c r="AA65"/>
      <c r="AB65"/>
      <c r="AD65"/>
      <c r="AE65"/>
      <c r="AF65"/>
      <c r="AH65"/>
      <c r="AI65"/>
      <c r="AJ65"/>
      <c r="AL65"/>
      <c r="AM65"/>
      <c r="AN65"/>
      <c r="AP65"/>
      <c r="AQ65"/>
      <c r="AR65"/>
      <c r="AT65"/>
      <c r="AU65"/>
      <c r="AV65"/>
      <c r="AW65" s="123"/>
      <c r="AX65"/>
      <c r="AY65"/>
      <c r="AZ65"/>
      <c r="BB65"/>
      <c r="BC65"/>
      <c r="BD65"/>
      <c r="BF65"/>
      <c r="BG65"/>
      <c r="BH65"/>
      <c r="BJ65"/>
      <c r="BK65"/>
      <c r="BL65"/>
      <c r="BN65"/>
      <c r="BO65"/>
      <c r="BP65"/>
      <c r="BR65"/>
      <c r="BS65"/>
      <c r="BT65"/>
      <c r="BV65"/>
      <c r="BW65"/>
      <c r="BX65"/>
      <c r="BZ65"/>
      <c r="CA65"/>
      <c r="CB65"/>
      <c r="CD65"/>
      <c r="CE65" s="79"/>
      <c r="CF65"/>
      <c r="CH65"/>
      <c r="CI65"/>
      <c r="CJ65"/>
      <c r="CL65"/>
      <c r="CM65"/>
      <c r="CN65"/>
      <c r="CP65"/>
      <c r="CQ65"/>
      <c r="CR65"/>
      <c r="CT65"/>
      <c r="CU65"/>
      <c r="CV65"/>
      <c r="CX65"/>
      <c r="CY65"/>
      <c r="CZ65"/>
      <c r="DB65"/>
      <c r="DC65"/>
      <c r="DD65"/>
      <c r="DE65"/>
      <c r="DF65"/>
      <c r="DG65"/>
      <c r="DH65"/>
      <c r="DJ65"/>
      <c r="DK65"/>
      <c r="DL65"/>
      <c r="DN65"/>
      <c r="DO65"/>
      <c r="DP65"/>
      <c r="DR65"/>
      <c r="DT65"/>
    </row>
    <row r="66" spans="1:125" ht="11.25" customHeight="1">
      <c r="A66" s="47" t="s">
        <v>54</v>
      </c>
      <c r="B66" s="72"/>
      <c r="C66" s="79"/>
      <c r="D66" s="61"/>
      <c r="E66" s="96"/>
      <c r="F66" s="72"/>
      <c r="G66"/>
      <c r="H66"/>
      <c r="I66" s="96"/>
      <c r="J66" s="72"/>
      <c r="K66"/>
      <c r="L66"/>
      <c r="M66" s="96"/>
      <c r="N66" s="100">
        <f t="shared" si="3"/>
        <v>0</v>
      </c>
      <c r="O66"/>
      <c r="P66"/>
      <c r="R66"/>
      <c r="S66"/>
      <c r="T66"/>
      <c r="V66"/>
      <c r="X66"/>
      <c r="Z66"/>
      <c r="AA66"/>
      <c r="AB66"/>
      <c r="AD66"/>
      <c r="AE66"/>
      <c r="AF66"/>
      <c r="AH66"/>
      <c r="AI66"/>
      <c r="AJ66"/>
      <c r="AL66"/>
      <c r="AM66"/>
      <c r="AN66"/>
      <c r="AP66"/>
      <c r="AQ66"/>
      <c r="AR66"/>
      <c r="AT66"/>
      <c r="AU66"/>
      <c r="AV66"/>
      <c r="AW66" s="123"/>
      <c r="AX66"/>
      <c r="AY66"/>
      <c r="AZ66"/>
      <c r="BB66"/>
      <c r="BC66"/>
      <c r="BD66"/>
      <c r="BF66"/>
      <c r="BG66"/>
      <c r="BH66"/>
      <c r="BJ66"/>
      <c r="BK66"/>
      <c r="BL66"/>
      <c r="BN66"/>
      <c r="BO66"/>
      <c r="BP66"/>
      <c r="BR66"/>
      <c r="BS66"/>
      <c r="BT66"/>
      <c r="BV66"/>
      <c r="BW66"/>
      <c r="BX66"/>
      <c r="BZ66"/>
      <c r="CA66"/>
      <c r="CB66"/>
      <c r="CD66"/>
      <c r="CE66" s="79"/>
      <c r="CF66"/>
      <c r="CH66"/>
      <c r="CI66"/>
      <c r="CJ66"/>
      <c r="CL66"/>
      <c r="CM66"/>
      <c r="CN66"/>
      <c r="CP66"/>
      <c r="CQ66"/>
      <c r="CR66"/>
      <c r="CT66"/>
      <c r="CU66"/>
      <c r="CV66"/>
      <c r="CX66"/>
      <c r="CY66"/>
      <c r="CZ66"/>
      <c r="DB66"/>
      <c r="DC66"/>
      <c r="DD66"/>
      <c r="DE66"/>
      <c r="DF66"/>
      <c r="DG66"/>
      <c r="DH66"/>
      <c r="DJ66"/>
      <c r="DK66"/>
      <c r="DL66"/>
      <c r="DN66"/>
      <c r="DO66"/>
      <c r="DP66"/>
      <c r="DR66"/>
      <c r="DT66"/>
    </row>
    <row r="67" spans="1:125" ht="11.25" customHeight="1">
      <c r="A67" s="47"/>
      <c r="B67" s="72"/>
      <c r="C67" s="79"/>
      <c r="D67" s="61"/>
      <c r="E67" s="96"/>
      <c r="F67" s="72"/>
      <c r="G67"/>
      <c r="H67"/>
      <c r="I67" s="96"/>
      <c r="J67" s="72"/>
      <c r="K67"/>
      <c r="L67"/>
      <c r="M67" s="96"/>
      <c r="N67" s="100">
        <f t="shared" si="3"/>
        <v>0</v>
      </c>
      <c r="O67"/>
      <c r="P67"/>
      <c r="R67"/>
      <c r="S67"/>
      <c r="T67"/>
      <c r="V67"/>
      <c r="X67"/>
      <c r="Z67"/>
      <c r="AA67"/>
      <c r="AB67"/>
      <c r="AD67"/>
      <c r="AE67"/>
      <c r="AF67"/>
      <c r="AH67"/>
      <c r="AI67"/>
      <c r="AJ67"/>
      <c r="AL67"/>
      <c r="AM67"/>
      <c r="AN67"/>
      <c r="AP67"/>
      <c r="AQ67"/>
      <c r="AR67"/>
      <c r="AT67"/>
      <c r="AU67"/>
      <c r="AV67"/>
      <c r="AW67" s="123"/>
      <c r="AX67"/>
      <c r="AY67"/>
      <c r="AZ67"/>
      <c r="BB67"/>
      <c r="BC67"/>
      <c r="BD67"/>
      <c r="BF67"/>
      <c r="BG67"/>
      <c r="BH67"/>
      <c r="BJ67"/>
      <c r="BK67"/>
      <c r="BL67"/>
      <c r="BN67"/>
      <c r="BO67"/>
      <c r="BP67"/>
      <c r="BR67"/>
      <c r="BS67"/>
      <c r="BT67"/>
      <c r="BV67"/>
      <c r="BW67"/>
      <c r="BX67"/>
      <c r="BZ67"/>
      <c r="CA67"/>
      <c r="CB67"/>
      <c r="CD67"/>
      <c r="CE67" s="79"/>
      <c r="CF67"/>
      <c r="CH67"/>
      <c r="CI67"/>
      <c r="CJ67"/>
      <c r="CL67"/>
      <c r="CM67"/>
      <c r="CN67"/>
      <c r="CP67"/>
      <c r="CQ67"/>
      <c r="CR67"/>
      <c r="CT67"/>
      <c r="CU67"/>
      <c r="CV67"/>
      <c r="CX67"/>
      <c r="CY67"/>
      <c r="CZ67"/>
      <c r="DB67"/>
      <c r="DC67"/>
      <c r="DD67"/>
      <c r="DE67"/>
      <c r="DF67"/>
      <c r="DG67"/>
      <c r="DH67"/>
      <c r="DJ67"/>
      <c r="DK67"/>
      <c r="DL67"/>
      <c r="DN67"/>
      <c r="DO67"/>
      <c r="DP67"/>
      <c r="DR67"/>
      <c r="DT67"/>
    </row>
    <row r="68" spans="1:125">
      <c r="A68" s="48" t="s">
        <v>23</v>
      </c>
      <c r="B68" s="72">
        <v>-4</v>
      </c>
      <c r="C68" s="79">
        <v>10</v>
      </c>
      <c r="D68" s="61"/>
      <c r="E68" s="96">
        <f>+B68+C68-VENTAS!HC8</f>
        <v>2</v>
      </c>
      <c r="F68" s="72">
        <f>+E68</f>
        <v>2</v>
      </c>
      <c r="G68"/>
      <c r="H68"/>
      <c r="I68" s="96">
        <f>+F68+G68-VENTAS!HC9</f>
        <v>-1</v>
      </c>
      <c r="J68" s="72">
        <f t="shared" ref="J68:J77" si="5">+I68</f>
        <v>-1</v>
      </c>
      <c r="K68">
        <v>10</v>
      </c>
      <c r="L68"/>
      <c r="M68" s="96">
        <f>+J68+K68-VENTAS!HC10</f>
        <v>9</v>
      </c>
      <c r="N68" s="100">
        <f t="shared" si="3"/>
        <v>9</v>
      </c>
      <c r="O68"/>
      <c r="P68"/>
      <c r="Q68" s="96">
        <f>+N68+O68-VENTAS!HC11</f>
        <v>9</v>
      </c>
      <c r="R68">
        <f>+Q68</f>
        <v>9</v>
      </c>
      <c r="S68"/>
      <c r="T68"/>
      <c r="U68" s="96">
        <f>+R68+S68-VENTAS!HC12</f>
        <v>3</v>
      </c>
      <c r="V68">
        <f t="shared" ref="V68:V77" si="6">+U68</f>
        <v>3</v>
      </c>
      <c r="X68"/>
      <c r="Y68" s="96">
        <f>+V68+W68-VENTAS!HC13-1</f>
        <v>2</v>
      </c>
      <c r="Z68">
        <f t="shared" ref="Z68:Z77" si="7">+Y68</f>
        <v>2</v>
      </c>
      <c r="AA68">
        <v>10</v>
      </c>
      <c r="AB68"/>
      <c r="AC68" s="96">
        <f>+Z68+AA68-VENTAS!HC14</f>
        <v>11</v>
      </c>
      <c r="AD68">
        <f t="shared" ref="AD68:AD77" si="8">+AC68</f>
        <v>11</v>
      </c>
      <c r="AE68"/>
      <c r="AF68"/>
      <c r="AG68" s="96">
        <f>+AD68+AE68-VENTAS!HC15</f>
        <v>10</v>
      </c>
      <c r="AH68">
        <f t="shared" ref="AH68:AH77" si="9">+AG68</f>
        <v>10</v>
      </c>
      <c r="AI68"/>
      <c r="AJ68"/>
      <c r="AK68" s="96">
        <f>+AH68+AI68-VENTAS!HC16</f>
        <v>7</v>
      </c>
      <c r="AL68">
        <f t="shared" ref="AL68:AL77" si="10">+AK68</f>
        <v>7</v>
      </c>
      <c r="AM68"/>
      <c r="AN68"/>
      <c r="AO68" s="96">
        <f>+AL68+AM68-VENTAS!HC17</f>
        <v>7</v>
      </c>
      <c r="AP68">
        <f t="shared" ref="AP68:AP77" si="11">+AO68</f>
        <v>7</v>
      </c>
      <c r="AQ68">
        <v>10</v>
      </c>
      <c r="AR68"/>
      <c r="AS68" s="96">
        <f>+AP68+AQ68-VENTAS!HC18</f>
        <v>15</v>
      </c>
      <c r="AT68">
        <f t="shared" ref="AT68:AT77" si="12">+AS68</f>
        <v>15</v>
      </c>
      <c r="AU68"/>
      <c r="AV68"/>
      <c r="AW68" s="123">
        <f>+AT68+AU68-VENTAS!HC19</f>
        <v>14</v>
      </c>
      <c r="AX68">
        <f t="shared" ref="AX68:AX77" si="13">+AW68</f>
        <v>14</v>
      </c>
      <c r="AY68"/>
      <c r="AZ68"/>
      <c r="BA68" s="96">
        <f>+AX68+AY68-VENTAS!HC20</f>
        <v>14</v>
      </c>
      <c r="BB68">
        <f t="shared" ref="BB68:BB77" si="14">+BA68</f>
        <v>14</v>
      </c>
      <c r="BC68"/>
      <c r="BD68"/>
      <c r="BE68" s="96">
        <f>+BB68+BC68-VENTAS!HC21</f>
        <v>14</v>
      </c>
      <c r="BF68">
        <f t="shared" ref="BF68:BF77" si="15">+BE68</f>
        <v>14</v>
      </c>
      <c r="BG68"/>
      <c r="BH68"/>
      <c r="BI68" s="96">
        <f>+BF68+BG68-VENTAS!HC22</f>
        <v>14</v>
      </c>
      <c r="BJ68">
        <f t="shared" ref="BJ68:BJ77" si="16">+BI68</f>
        <v>14</v>
      </c>
      <c r="BK68"/>
      <c r="BL68"/>
      <c r="BM68" s="96">
        <f>+BJ68+BK68-VENTAS!HC23</f>
        <v>14</v>
      </c>
      <c r="BN68">
        <f t="shared" ref="BN68:BN77" si="17">+BM68</f>
        <v>14</v>
      </c>
      <c r="BO68"/>
      <c r="BP68"/>
      <c r="BQ68" s="96">
        <f>+BN68+BO68-VENTAS!HC24</f>
        <v>14</v>
      </c>
      <c r="BR68">
        <f t="shared" ref="BR68:BR77" si="18">+BQ68</f>
        <v>14</v>
      </c>
      <c r="BS68"/>
      <c r="BT68"/>
      <c r="BU68" s="96">
        <f>+BR68+BS68-VENTAS!HC25</f>
        <v>14</v>
      </c>
      <c r="BV68">
        <f t="shared" ref="BV68:BV77" si="19">+BU68</f>
        <v>14</v>
      </c>
      <c r="BW68"/>
      <c r="BX68"/>
      <c r="BY68" s="96">
        <f>+BV68+BW68-VENTAS!HC26</f>
        <v>14</v>
      </c>
      <c r="BZ68">
        <f t="shared" ref="BZ68:BZ77" si="20">+BY68</f>
        <v>14</v>
      </c>
      <c r="CA68"/>
      <c r="CB68"/>
      <c r="CC68" s="96">
        <f>+BZ68+CA68-VENTAS!HC27</f>
        <v>14</v>
      </c>
      <c r="CD68">
        <f t="shared" ref="CD68:CD77" si="21">+CC68</f>
        <v>14</v>
      </c>
      <c r="CE68" s="79"/>
      <c r="CF68"/>
      <c r="CG68" s="96">
        <f>+CD68+CE68-VENTAS!HC28</f>
        <v>14</v>
      </c>
      <c r="CH68">
        <f t="shared" ref="CH68:CH77" si="22">+CG68</f>
        <v>14</v>
      </c>
      <c r="CI68"/>
      <c r="CJ68"/>
      <c r="CK68" s="96">
        <f>+CH68+CI68-VENTAS!HC29</f>
        <v>14</v>
      </c>
      <c r="CL68">
        <f t="shared" ref="CL68:CL77" si="23">+CK68</f>
        <v>14</v>
      </c>
      <c r="CM68"/>
      <c r="CN68"/>
      <c r="CO68" s="96">
        <f>+CL68+CM68-VENTAS!HC30</f>
        <v>14</v>
      </c>
      <c r="CP68">
        <f t="shared" ref="CP68:CP77" si="24">+CO68</f>
        <v>14</v>
      </c>
      <c r="CQ68"/>
      <c r="CR68"/>
      <c r="CS68" s="96">
        <f>+CP68+CQ68-VENTAS!HC31</f>
        <v>14</v>
      </c>
      <c r="CT68">
        <f t="shared" ref="CT68:CT77" si="25">+CS68</f>
        <v>14</v>
      </c>
      <c r="CU68"/>
      <c r="CV68"/>
      <c r="CW68" s="96">
        <f>+CT68+CU68-VENTAS!HC32</f>
        <v>14</v>
      </c>
      <c r="CX68">
        <f t="shared" ref="CX68:CX77" si="26">+CW68</f>
        <v>14</v>
      </c>
      <c r="CY68"/>
      <c r="CZ68"/>
      <c r="DA68" s="96">
        <f>+CX68+CY68-VENTAS!HC33</f>
        <v>14</v>
      </c>
      <c r="DB68">
        <f t="shared" ref="DB68:DB77" si="27">+DA68</f>
        <v>14</v>
      </c>
      <c r="DC68"/>
      <c r="DD68"/>
      <c r="DE68">
        <f>+DB68+DC68-VENTAS!HC34</f>
        <v>14</v>
      </c>
      <c r="DF68">
        <f t="shared" ref="DF68:DF77" si="28">+DE68</f>
        <v>14</v>
      </c>
      <c r="DG68"/>
      <c r="DH68"/>
      <c r="DI68" s="96">
        <f>+DF68+DG68-VENTAS!HC35</f>
        <v>14</v>
      </c>
      <c r="DJ68">
        <f t="shared" ref="DJ68:DJ77" si="29">+DI68</f>
        <v>14</v>
      </c>
      <c r="DK68"/>
      <c r="DL68"/>
      <c r="DM68" s="96">
        <f>+DJ68+DK68-VENTAS!HC36</f>
        <v>14</v>
      </c>
      <c r="DN68">
        <f t="shared" ref="DN68:DN77" si="30">+DM68</f>
        <v>14</v>
      </c>
      <c r="DO68"/>
      <c r="DP68"/>
      <c r="DQ68" s="96" t="e">
        <f>+DN68+DO68-VENTAS!#REF!</f>
        <v>#REF!</v>
      </c>
      <c r="DR68" t="e">
        <f t="shared" ref="DR68:DR77" si="31">+DQ68</f>
        <v>#REF!</v>
      </c>
      <c r="DT68"/>
      <c r="DU68" s="96" t="e">
        <f>+DR68+DS68-VENTAS!#REF!</f>
        <v>#REF!</v>
      </c>
    </row>
    <row r="69" spans="1:125">
      <c r="A69" s="48" t="s">
        <v>84</v>
      </c>
      <c r="B69" s="72">
        <v>0</v>
      </c>
      <c r="C69" s="79"/>
      <c r="D69" s="61"/>
      <c r="E69" s="96">
        <f>+B69+C69-VENTAS!IQ8</f>
        <v>0</v>
      </c>
      <c r="F69" s="72">
        <f>+E69</f>
        <v>0</v>
      </c>
      <c r="G69"/>
      <c r="H69"/>
      <c r="I69" s="96">
        <f>+F69+G69-VENTAS!IQ9</f>
        <v>0</v>
      </c>
      <c r="J69" s="72">
        <f t="shared" si="5"/>
        <v>0</v>
      </c>
      <c r="K69"/>
      <c r="L69"/>
      <c r="M69" s="96">
        <f>+J69+K69-VENTAS!IQ10</f>
        <v>0</v>
      </c>
      <c r="N69" s="100">
        <f t="shared" si="3"/>
        <v>0</v>
      </c>
      <c r="O69"/>
      <c r="P69"/>
      <c r="Q69" s="96">
        <f>+N69+O69-VENTAS!IQ11</f>
        <v>0</v>
      </c>
      <c r="R69">
        <f t="shared" ref="R69:R77" si="32">+Q69</f>
        <v>0</v>
      </c>
      <c r="S69"/>
      <c r="T69"/>
      <c r="U69" s="96">
        <f>+R69+S69-VENTAS!IQ12</f>
        <v>0</v>
      </c>
      <c r="V69">
        <f t="shared" si="6"/>
        <v>0</v>
      </c>
      <c r="X69"/>
      <c r="Y69" s="96">
        <f>+V69+W69-VENTAS!IQ13</f>
        <v>0</v>
      </c>
      <c r="Z69">
        <f t="shared" si="7"/>
        <v>0</v>
      </c>
      <c r="AA69"/>
      <c r="AB69"/>
      <c r="AC69" s="96">
        <f>+Z69+AA69-VENTAS!IQ14</f>
        <v>0</v>
      </c>
      <c r="AD69">
        <f t="shared" si="8"/>
        <v>0</v>
      </c>
      <c r="AE69"/>
      <c r="AF69"/>
      <c r="AG69" s="96">
        <f>+AD69+AE69-VENTAS!IQ15</f>
        <v>0</v>
      </c>
      <c r="AH69">
        <f t="shared" si="9"/>
        <v>0</v>
      </c>
      <c r="AI69"/>
      <c r="AJ69"/>
      <c r="AK69" s="96">
        <f>+AH69+AI69-VENTAS!IQ16</f>
        <v>0</v>
      </c>
      <c r="AL69">
        <f t="shared" si="10"/>
        <v>0</v>
      </c>
      <c r="AM69"/>
      <c r="AN69"/>
      <c r="AO69" s="96">
        <f>+AL69+AM69-VENTAS!IQ17</f>
        <v>0</v>
      </c>
      <c r="AP69">
        <f t="shared" si="11"/>
        <v>0</v>
      </c>
      <c r="AQ69"/>
      <c r="AR69"/>
      <c r="AS69" s="96">
        <f>+AP69+AQ69-VENTAS!IQ18</f>
        <v>0</v>
      </c>
      <c r="AT69">
        <f t="shared" si="12"/>
        <v>0</v>
      </c>
      <c r="AU69"/>
      <c r="AV69"/>
      <c r="AW69" s="123">
        <f>+AT69+AU69-VENTAS!IQ19</f>
        <v>0</v>
      </c>
      <c r="AX69">
        <f t="shared" si="13"/>
        <v>0</v>
      </c>
      <c r="AY69"/>
      <c r="AZ69"/>
      <c r="BA69" s="96">
        <f>+AX69+AY69-VENTAS!IQ20</f>
        <v>0</v>
      </c>
      <c r="BB69">
        <f t="shared" si="14"/>
        <v>0</v>
      </c>
      <c r="BC69"/>
      <c r="BD69"/>
      <c r="BE69" s="96">
        <f>+BB69+BC69-VENTAS!IQ21</f>
        <v>0</v>
      </c>
      <c r="BF69">
        <f t="shared" si="15"/>
        <v>0</v>
      </c>
      <c r="BG69"/>
      <c r="BH69"/>
      <c r="BI69" s="96">
        <f>+BF69+BG69-VENTAS!IQ22</f>
        <v>0</v>
      </c>
      <c r="BJ69">
        <f t="shared" si="16"/>
        <v>0</v>
      </c>
      <c r="BK69"/>
      <c r="BL69"/>
      <c r="BM69" s="96">
        <f>+BJ69+BK69-VENTAS!IQ23</f>
        <v>0</v>
      </c>
      <c r="BN69">
        <f t="shared" si="17"/>
        <v>0</v>
      </c>
      <c r="BO69"/>
      <c r="BP69"/>
      <c r="BQ69" s="96">
        <f>+BN69+BO69-VENTAS!IQ24</f>
        <v>0</v>
      </c>
      <c r="BR69">
        <f t="shared" si="18"/>
        <v>0</v>
      </c>
      <c r="BS69"/>
      <c r="BT69"/>
      <c r="BU69" s="96">
        <f>+BR69+BS69-VENTAS!IQ25</f>
        <v>0</v>
      </c>
      <c r="BV69">
        <f t="shared" si="19"/>
        <v>0</v>
      </c>
      <c r="BW69"/>
      <c r="BX69"/>
      <c r="BY69" s="96">
        <f>+BV69+BW69-VENTAS!IQ26</f>
        <v>0</v>
      </c>
      <c r="BZ69">
        <f t="shared" si="20"/>
        <v>0</v>
      </c>
      <c r="CA69"/>
      <c r="CB69"/>
      <c r="CC69" s="96">
        <f>+BZ69+CA69-VENTAS!IQ27</f>
        <v>0</v>
      </c>
      <c r="CD69">
        <f t="shared" si="21"/>
        <v>0</v>
      </c>
      <c r="CE69" s="79"/>
      <c r="CF69"/>
      <c r="CG69" s="96">
        <f>+CD69+CE69-VENTAS!IQ28</f>
        <v>0</v>
      </c>
      <c r="CH69">
        <f t="shared" si="22"/>
        <v>0</v>
      </c>
      <c r="CI69"/>
      <c r="CJ69"/>
      <c r="CK69" s="96">
        <f>+CH69+CI69-VENTAS!IQ29</f>
        <v>0</v>
      </c>
      <c r="CL69">
        <f t="shared" si="23"/>
        <v>0</v>
      </c>
      <c r="CM69"/>
      <c r="CN69"/>
      <c r="CO69" s="96">
        <f>+CL69+CM69-VENTAS!IQ30</f>
        <v>0</v>
      </c>
      <c r="CP69">
        <f t="shared" si="24"/>
        <v>0</v>
      </c>
      <c r="CQ69"/>
      <c r="CR69"/>
      <c r="CS69" s="96">
        <f>+CP69+CQ69-VENTAS!IQ31</f>
        <v>0</v>
      </c>
      <c r="CT69">
        <f t="shared" si="25"/>
        <v>0</v>
      </c>
      <c r="CU69"/>
      <c r="CV69"/>
      <c r="CW69" s="96">
        <f>+CT69+CU69-VENTAS!IQ32</f>
        <v>0</v>
      </c>
      <c r="CX69">
        <f t="shared" si="26"/>
        <v>0</v>
      </c>
      <c r="CY69"/>
      <c r="CZ69"/>
      <c r="DA69" s="96">
        <f>+CX69+CY69-VENTAS!IQ33</f>
        <v>0</v>
      </c>
      <c r="DB69">
        <f t="shared" si="27"/>
        <v>0</v>
      </c>
      <c r="DC69"/>
      <c r="DD69"/>
      <c r="DE69">
        <f>+DB69+DC69-VENTAS!IQ34</f>
        <v>0</v>
      </c>
      <c r="DF69">
        <f t="shared" si="28"/>
        <v>0</v>
      </c>
      <c r="DG69"/>
      <c r="DH69"/>
      <c r="DI69" s="96">
        <f>+DF69+DG69-VENTAS!IQ35</f>
        <v>0</v>
      </c>
      <c r="DJ69">
        <f t="shared" si="29"/>
        <v>0</v>
      </c>
      <c r="DK69"/>
      <c r="DL69"/>
      <c r="DM69" s="96">
        <f>+DJ69+DK69-VENTAS!IQ36</f>
        <v>0</v>
      </c>
      <c r="DN69">
        <f t="shared" si="30"/>
        <v>0</v>
      </c>
      <c r="DO69"/>
      <c r="DP69"/>
      <c r="DQ69" s="96" t="e">
        <f>+DN69+DO69-VENTAS!#REF!</f>
        <v>#REF!</v>
      </c>
      <c r="DR69" t="e">
        <f t="shared" si="31"/>
        <v>#REF!</v>
      </c>
      <c r="DT69"/>
      <c r="DU69" s="96" t="e">
        <f>+DR69+DS69-VENTAS!#REF!</f>
        <v>#REF!</v>
      </c>
    </row>
    <row r="70" spans="1:125">
      <c r="A70" s="48" t="s">
        <v>291</v>
      </c>
      <c r="B70" s="72">
        <v>-6</v>
      </c>
      <c r="C70" s="79">
        <v>10</v>
      </c>
      <c r="D70" s="61"/>
      <c r="E70" s="96">
        <f>+B70+C70-VENTAS!OU8</f>
        <v>-1</v>
      </c>
      <c r="F70" s="72">
        <f t="shared" ref="F70:F77" si="33">+E70</f>
        <v>-1</v>
      </c>
      <c r="G70">
        <v>20</v>
      </c>
      <c r="H70"/>
      <c r="I70" s="96">
        <f>+F70+G70-VENTAS!OU9</f>
        <v>17</v>
      </c>
      <c r="J70" s="72">
        <f t="shared" si="5"/>
        <v>17</v>
      </c>
      <c r="K70"/>
      <c r="L70"/>
      <c r="M70" s="96">
        <f>+J70+K70-VENTAS!OU10</f>
        <v>17</v>
      </c>
      <c r="N70" s="100">
        <f t="shared" si="3"/>
        <v>17</v>
      </c>
      <c r="O70"/>
      <c r="P70"/>
      <c r="Q70" s="96">
        <f>+N70+O70-VENTAS!OU11</f>
        <v>15</v>
      </c>
      <c r="R70">
        <f t="shared" si="32"/>
        <v>15</v>
      </c>
      <c r="S70"/>
      <c r="T70"/>
      <c r="U70" s="96">
        <f>+R70+S70-VENTAS!OU12</f>
        <v>15</v>
      </c>
      <c r="V70">
        <f t="shared" si="6"/>
        <v>15</v>
      </c>
      <c r="X70"/>
      <c r="Y70" s="96">
        <f>+V70+W70-VENTAS!OU13</f>
        <v>15</v>
      </c>
      <c r="Z70">
        <f t="shared" si="7"/>
        <v>15</v>
      </c>
      <c r="AA70"/>
      <c r="AB70"/>
      <c r="AC70" s="96">
        <f>+Z70+AA70-VENTAS!OU14</f>
        <v>11</v>
      </c>
      <c r="AD70">
        <f t="shared" si="8"/>
        <v>11</v>
      </c>
      <c r="AE70"/>
      <c r="AF70"/>
      <c r="AG70" s="96">
        <f>+AD70+AE70-VENTAS!OU15</f>
        <v>6</v>
      </c>
      <c r="AH70">
        <f t="shared" si="9"/>
        <v>6</v>
      </c>
      <c r="AI70"/>
      <c r="AJ70"/>
      <c r="AK70" s="96">
        <f>+AH70+AI70-VENTAS!OU16</f>
        <v>3</v>
      </c>
      <c r="AL70">
        <f t="shared" si="10"/>
        <v>3</v>
      </c>
      <c r="AM70"/>
      <c r="AN70"/>
      <c r="AO70" s="96">
        <f>+AL70+AM70-VENTAS!OU17</f>
        <v>1</v>
      </c>
      <c r="AP70">
        <f t="shared" si="11"/>
        <v>1</v>
      </c>
      <c r="AQ70"/>
      <c r="AR70"/>
      <c r="AS70" s="96">
        <f>+AP70+AQ70-VENTAS!OU18</f>
        <v>1</v>
      </c>
      <c r="AT70">
        <f t="shared" si="12"/>
        <v>1</v>
      </c>
      <c r="AU70"/>
      <c r="AV70"/>
      <c r="AW70" s="123">
        <f>+AT70+AU70-VENTAS!OU19</f>
        <v>1</v>
      </c>
      <c r="AX70">
        <f t="shared" si="13"/>
        <v>1</v>
      </c>
      <c r="AY70"/>
      <c r="AZ70"/>
      <c r="BA70" s="96">
        <f>+AX70+AY70-VENTAS!OU20</f>
        <v>1</v>
      </c>
      <c r="BB70">
        <f t="shared" si="14"/>
        <v>1</v>
      </c>
      <c r="BC70"/>
      <c r="BD70"/>
      <c r="BE70" s="96">
        <f>+BB70+BC70-VENTAS!OU21</f>
        <v>1</v>
      </c>
      <c r="BF70">
        <f t="shared" si="15"/>
        <v>1</v>
      </c>
      <c r="BG70"/>
      <c r="BH70"/>
      <c r="BI70" s="96">
        <f>+BF70+BG70-VENTAS!OU22</f>
        <v>1</v>
      </c>
      <c r="BJ70">
        <f t="shared" si="16"/>
        <v>1</v>
      </c>
      <c r="BK70"/>
      <c r="BL70"/>
      <c r="BM70" s="96">
        <f>+BJ70+BK70-VENTAS!OU23</f>
        <v>1</v>
      </c>
      <c r="BN70">
        <f t="shared" si="17"/>
        <v>1</v>
      </c>
      <c r="BO70"/>
      <c r="BP70"/>
      <c r="BQ70" s="96">
        <f>+BN70+BO70-VENTAS!OU24</f>
        <v>1</v>
      </c>
      <c r="BR70">
        <f t="shared" si="18"/>
        <v>1</v>
      </c>
      <c r="BS70"/>
      <c r="BT70"/>
      <c r="BU70" s="96">
        <f>+BR70+BS70-VENTAS!OU25</f>
        <v>1</v>
      </c>
      <c r="BV70">
        <f t="shared" si="19"/>
        <v>1</v>
      </c>
      <c r="BW70"/>
      <c r="BX70"/>
      <c r="BY70" s="96">
        <f>+BV70+BW70-VENTAS!OU26</f>
        <v>1</v>
      </c>
      <c r="BZ70">
        <f t="shared" si="20"/>
        <v>1</v>
      </c>
      <c r="CA70"/>
      <c r="CB70"/>
      <c r="CC70" s="96">
        <f>+BZ70+CA70-VENTAS!OU27</f>
        <v>1</v>
      </c>
      <c r="CD70">
        <f t="shared" si="21"/>
        <v>1</v>
      </c>
      <c r="CE70" s="79"/>
      <c r="CF70"/>
      <c r="CG70" s="96">
        <f>+CD70+CE70-VENTAS!OU28</f>
        <v>1</v>
      </c>
      <c r="CH70">
        <f t="shared" si="22"/>
        <v>1</v>
      </c>
      <c r="CI70"/>
      <c r="CJ70"/>
      <c r="CK70" s="96">
        <f>+CH70+CI70-VENTAS!OU29</f>
        <v>1</v>
      </c>
      <c r="CL70">
        <f t="shared" si="23"/>
        <v>1</v>
      </c>
      <c r="CM70"/>
      <c r="CN70"/>
      <c r="CO70" s="96">
        <f>+CL70+CM70-VENTAS!OU30</f>
        <v>1</v>
      </c>
      <c r="CP70">
        <f t="shared" si="24"/>
        <v>1</v>
      </c>
      <c r="CQ70"/>
      <c r="CR70"/>
      <c r="CS70" s="96">
        <f>+CP70+CQ70-VENTAS!OU31</f>
        <v>1</v>
      </c>
      <c r="CT70">
        <f t="shared" si="25"/>
        <v>1</v>
      </c>
      <c r="CU70"/>
      <c r="CV70"/>
      <c r="CW70" s="96">
        <f>+CT70+CU70-VENTAS!OU32</f>
        <v>1</v>
      </c>
      <c r="CX70">
        <f t="shared" si="26"/>
        <v>1</v>
      </c>
      <c r="CY70"/>
      <c r="CZ70"/>
      <c r="DA70" s="96">
        <f>+CX70+CY70-VENTAS!OU33</f>
        <v>1</v>
      </c>
      <c r="DB70">
        <f t="shared" si="27"/>
        <v>1</v>
      </c>
      <c r="DC70"/>
      <c r="DD70"/>
      <c r="DE70">
        <f>+DB70+DC70-VENTAS!OU34</f>
        <v>1</v>
      </c>
      <c r="DF70">
        <f t="shared" si="28"/>
        <v>1</v>
      </c>
      <c r="DG70"/>
      <c r="DH70"/>
      <c r="DI70" s="96">
        <f>+DF70+DG70-VENTAS!OU35</f>
        <v>1</v>
      </c>
      <c r="DJ70">
        <f t="shared" si="29"/>
        <v>1</v>
      </c>
      <c r="DK70"/>
      <c r="DL70"/>
      <c r="DM70" s="96">
        <f>+DJ70+DK70-VENTAS!OU36</f>
        <v>1</v>
      </c>
      <c r="DN70">
        <f t="shared" si="30"/>
        <v>1</v>
      </c>
      <c r="DO70"/>
      <c r="DP70"/>
      <c r="DQ70" s="96" t="e">
        <f>+DN70+DO70-VENTAS!#REF!</f>
        <v>#REF!</v>
      </c>
      <c r="DR70" t="e">
        <f t="shared" si="31"/>
        <v>#REF!</v>
      </c>
      <c r="DT70"/>
      <c r="DU70" s="96" t="e">
        <f>+DR70+DS70-VENTAS!#REF!</f>
        <v>#REF!</v>
      </c>
    </row>
    <row r="71" spans="1:125">
      <c r="A71" s="48" t="s">
        <v>82</v>
      </c>
      <c r="B71" s="72">
        <v>4</v>
      </c>
      <c r="C71" s="79">
        <v>9</v>
      </c>
      <c r="D71" s="61"/>
      <c r="E71" s="96">
        <f>+B71+C71-VENTAS!HO8</f>
        <v>12</v>
      </c>
      <c r="F71" s="72">
        <f t="shared" si="33"/>
        <v>12</v>
      </c>
      <c r="G71"/>
      <c r="H71"/>
      <c r="I71" s="96">
        <f>+F71+G71-VENTAS!HO9</f>
        <v>8</v>
      </c>
      <c r="J71" s="72">
        <f t="shared" si="5"/>
        <v>8</v>
      </c>
      <c r="K71"/>
      <c r="L71"/>
      <c r="M71" s="96">
        <f>+J71+K71-VENTAS!HO10</f>
        <v>4</v>
      </c>
      <c r="N71" s="100">
        <f t="shared" si="3"/>
        <v>4</v>
      </c>
      <c r="O71"/>
      <c r="P71"/>
      <c r="Q71" s="96">
        <f>+N71+O71-VENTAS!HO11</f>
        <v>3</v>
      </c>
      <c r="R71">
        <f t="shared" si="32"/>
        <v>3</v>
      </c>
      <c r="S71"/>
      <c r="T71"/>
      <c r="U71" s="96">
        <f>+R71+S71-VENTAS!HO12</f>
        <v>-1</v>
      </c>
      <c r="V71">
        <f t="shared" si="6"/>
        <v>-1</v>
      </c>
      <c r="X71"/>
      <c r="Y71" s="96">
        <f>+V71+W71-VENTAS!HO13</f>
        <v>-2</v>
      </c>
      <c r="Z71">
        <f t="shared" si="7"/>
        <v>-2</v>
      </c>
      <c r="AA71">
        <v>9</v>
      </c>
      <c r="AB71"/>
      <c r="AC71" s="96">
        <f>+Z71+AA71-VENTAS!HO14</f>
        <v>5</v>
      </c>
      <c r="AD71">
        <f t="shared" si="8"/>
        <v>5</v>
      </c>
      <c r="AE71"/>
      <c r="AF71"/>
      <c r="AG71" s="96">
        <f>+AD71+AE71-VENTAS!HO15</f>
        <v>4</v>
      </c>
      <c r="AH71">
        <f t="shared" si="9"/>
        <v>4</v>
      </c>
      <c r="AI71"/>
      <c r="AJ71"/>
      <c r="AK71" s="96">
        <f>+AH71+AI71-VENTAS!HO16</f>
        <v>1</v>
      </c>
      <c r="AL71">
        <f t="shared" si="10"/>
        <v>1</v>
      </c>
      <c r="AM71"/>
      <c r="AN71"/>
      <c r="AO71" s="96">
        <f>+AL71+AM71-VENTAS!HO17</f>
        <v>-2</v>
      </c>
      <c r="AP71">
        <f t="shared" si="11"/>
        <v>-2</v>
      </c>
      <c r="AQ71">
        <v>9</v>
      </c>
      <c r="AR71"/>
      <c r="AS71" s="96">
        <f>+AP71+AQ71-VENTAS!HO18</f>
        <v>6</v>
      </c>
      <c r="AT71">
        <f t="shared" si="12"/>
        <v>6</v>
      </c>
      <c r="AU71"/>
      <c r="AV71"/>
      <c r="AW71" s="123">
        <f>+AT71+AU71-VENTAS!HO19</f>
        <v>6</v>
      </c>
      <c r="AX71">
        <f t="shared" si="13"/>
        <v>6</v>
      </c>
      <c r="AY71"/>
      <c r="AZ71"/>
      <c r="BA71" s="96">
        <f>+AX71+AY71-VENTAS!HO20</f>
        <v>6</v>
      </c>
      <c r="BB71">
        <f t="shared" si="14"/>
        <v>6</v>
      </c>
      <c r="BC71"/>
      <c r="BD71"/>
      <c r="BE71" s="96">
        <f>+BB71+BC71-VENTAS!HO21</f>
        <v>6</v>
      </c>
      <c r="BF71">
        <f t="shared" si="15"/>
        <v>6</v>
      </c>
      <c r="BG71"/>
      <c r="BH71"/>
      <c r="BI71" s="96">
        <f>+BF71+BG71-VENTAS!HO22</f>
        <v>6</v>
      </c>
      <c r="BJ71">
        <f t="shared" si="16"/>
        <v>6</v>
      </c>
      <c r="BK71"/>
      <c r="BL71"/>
      <c r="BM71" s="96">
        <f>+BJ71+BK71-VENTAS!HO23</f>
        <v>6</v>
      </c>
      <c r="BN71">
        <f t="shared" si="17"/>
        <v>6</v>
      </c>
      <c r="BO71"/>
      <c r="BP71"/>
      <c r="BQ71" s="96">
        <f>+BN71+BO71-VENTAS!HO24</f>
        <v>6</v>
      </c>
      <c r="BR71">
        <f t="shared" si="18"/>
        <v>6</v>
      </c>
      <c r="BS71"/>
      <c r="BT71"/>
      <c r="BU71" s="96">
        <f>+BR71+BS71-VENTAS!HO25</f>
        <v>6</v>
      </c>
      <c r="BV71">
        <f t="shared" si="19"/>
        <v>6</v>
      </c>
      <c r="BW71"/>
      <c r="BX71"/>
      <c r="BY71" s="96">
        <f>+BV71+BW71-VENTAS!HO26</f>
        <v>6</v>
      </c>
      <c r="BZ71">
        <f t="shared" si="20"/>
        <v>6</v>
      </c>
      <c r="CA71"/>
      <c r="CB71"/>
      <c r="CC71" s="96">
        <f>+BZ71+CA71-VENTAS!HO27</f>
        <v>6</v>
      </c>
      <c r="CD71">
        <f t="shared" si="21"/>
        <v>6</v>
      </c>
      <c r="CE71" s="79"/>
      <c r="CF71"/>
      <c r="CG71" s="96">
        <f>+CD71+CE71-VENTAS!HO28</f>
        <v>6</v>
      </c>
      <c r="CH71">
        <f t="shared" si="22"/>
        <v>6</v>
      </c>
      <c r="CI71"/>
      <c r="CJ71"/>
      <c r="CK71" s="96">
        <f>+CH71+CI71-VENTAS!HO29</f>
        <v>6</v>
      </c>
      <c r="CL71">
        <f t="shared" si="23"/>
        <v>6</v>
      </c>
      <c r="CM71"/>
      <c r="CN71"/>
      <c r="CO71" s="96">
        <f>+CL71+CM71-VENTAS!HO30</f>
        <v>6</v>
      </c>
      <c r="CP71">
        <f t="shared" si="24"/>
        <v>6</v>
      </c>
      <c r="CQ71"/>
      <c r="CR71"/>
      <c r="CS71" s="96">
        <f>+CP71+CQ71-VENTAS!HO31</f>
        <v>6</v>
      </c>
      <c r="CT71">
        <f t="shared" si="25"/>
        <v>6</v>
      </c>
      <c r="CU71"/>
      <c r="CV71"/>
      <c r="CW71" s="96">
        <f>+CT71+CU71-VENTAS!HO32</f>
        <v>6</v>
      </c>
      <c r="CX71">
        <f t="shared" si="26"/>
        <v>6</v>
      </c>
      <c r="CY71"/>
      <c r="CZ71"/>
      <c r="DA71" s="96">
        <f>+CX71+CY71-VENTAS!HO33</f>
        <v>6</v>
      </c>
      <c r="DB71">
        <f t="shared" si="27"/>
        <v>6</v>
      </c>
      <c r="DC71"/>
      <c r="DD71"/>
      <c r="DE71">
        <f>+DB71+DC71-VENTAS!HO34</f>
        <v>6</v>
      </c>
      <c r="DF71">
        <f t="shared" si="28"/>
        <v>6</v>
      </c>
      <c r="DG71"/>
      <c r="DH71"/>
      <c r="DI71" s="96">
        <f>+DF71+DG71-VENTAS!HO35</f>
        <v>6</v>
      </c>
      <c r="DJ71">
        <f t="shared" si="29"/>
        <v>6</v>
      </c>
      <c r="DK71"/>
      <c r="DL71"/>
      <c r="DM71" s="96">
        <f>+DJ71+DK71-VENTAS!HO36</f>
        <v>6</v>
      </c>
      <c r="DN71">
        <f t="shared" si="30"/>
        <v>6</v>
      </c>
      <c r="DO71"/>
      <c r="DP71"/>
      <c r="DQ71" s="96" t="e">
        <f>+DN71+DO71-VENTAS!#REF!</f>
        <v>#REF!</v>
      </c>
      <c r="DR71" t="e">
        <f t="shared" si="31"/>
        <v>#REF!</v>
      </c>
      <c r="DT71"/>
      <c r="DU71" s="96" t="e">
        <f>+DR71+DS71-VENTAS!#REF!</f>
        <v>#REF!</v>
      </c>
    </row>
    <row r="72" spans="1:125">
      <c r="A72" s="48" t="s">
        <v>164</v>
      </c>
      <c r="B72" s="72">
        <v>-1</v>
      </c>
      <c r="C72" s="79">
        <v>20</v>
      </c>
      <c r="D72" s="61"/>
      <c r="E72" s="96">
        <f>+B72+C72-VENTAS!II8</f>
        <v>14</v>
      </c>
      <c r="F72" s="72">
        <f t="shared" si="33"/>
        <v>14</v>
      </c>
      <c r="G72"/>
      <c r="H72"/>
      <c r="I72" s="96">
        <f>+F72+G72-VENTAS!II9</f>
        <v>12</v>
      </c>
      <c r="J72" s="72">
        <f t="shared" si="5"/>
        <v>12</v>
      </c>
      <c r="K72"/>
      <c r="L72"/>
      <c r="M72" s="96">
        <f>+J72+K72-VENTAS!II10</f>
        <v>12</v>
      </c>
      <c r="N72" s="100">
        <f t="shared" si="3"/>
        <v>12</v>
      </c>
      <c r="O72"/>
      <c r="P72"/>
      <c r="Q72" s="96">
        <f>+N72+O72-VENTAS!II11</f>
        <v>10</v>
      </c>
      <c r="R72">
        <f t="shared" si="32"/>
        <v>10</v>
      </c>
      <c r="S72"/>
      <c r="T72"/>
      <c r="U72" s="96">
        <f>+R72+S72-VENTAS!II12</f>
        <v>10</v>
      </c>
      <c r="V72">
        <f t="shared" si="6"/>
        <v>10</v>
      </c>
      <c r="X72"/>
      <c r="Y72" s="96">
        <f>+V72+W72-VENTAS!II13</f>
        <v>10</v>
      </c>
      <c r="Z72">
        <f t="shared" si="7"/>
        <v>10</v>
      </c>
      <c r="AA72"/>
      <c r="AB72"/>
      <c r="AC72" s="96">
        <f>+Z72+AA72-VENTAS!II14</f>
        <v>9</v>
      </c>
      <c r="AD72">
        <f t="shared" si="8"/>
        <v>9</v>
      </c>
      <c r="AE72"/>
      <c r="AF72"/>
      <c r="AG72" s="96">
        <f>+AD72+AE72-VENTAS!II15</f>
        <v>4</v>
      </c>
      <c r="AH72">
        <f t="shared" si="9"/>
        <v>4</v>
      </c>
      <c r="AI72"/>
      <c r="AJ72"/>
      <c r="AK72" s="96">
        <f>+AH72+AI72-VENTAS!II16</f>
        <v>3</v>
      </c>
      <c r="AL72">
        <f t="shared" si="10"/>
        <v>3</v>
      </c>
      <c r="AM72"/>
      <c r="AN72"/>
      <c r="AO72" s="96">
        <f>+AL72+AM72-VENTAS!II17</f>
        <v>2</v>
      </c>
      <c r="AP72">
        <f t="shared" si="11"/>
        <v>2</v>
      </c>
      <c r="AQ72">
        <v>10</v>
      </c>
      <c r="AR72"/>
      <c r="AS72" s="96">
        <f>+AP72+AQ72-VENTAS!II18</f>
        <v>10</v>
      </c>
      <c r="AT72">
        <f t="shared" si="12"/>
        <v>10</v>
      </c>
      <c r="AU72"/>
      <c r="AV72"/>
      <c r="AW72" s="123">
        <f>+AT72+AU72-VENTAS!II19</f>
        <v>7</v>
      </c>
      <c r="AX72">
        <f t="shared" si="13"/>
        <v>7</v>
      </c>
      <c r="AY72"/>
      <c r="AZ72"/>
      <c r="BA72" s="96">
        <f>+AX72+AY72-VENTAS!II20</f>
        <v>7</v>
      </c>
      <c r="BB72">
        <f t="shared" si="14"/>
        <v>7</v>
      </c>
      <c r="BC72"/>
      <c r="BD72"/>
      <c r="BE72" s="96">
        <f>+BB72+BC72-VENTAS!II21</f>
        <v>7</v>
      </c>
      <c r="BF72">
        <f t="shared" si="15"/>
        <v>7</v>
      </c>
      <c r="BG72"/>
      <c r="BH72"/>
      <c r="BI72" s="96">
        <f>+BF72+BG72-VENTAS!II22</f>
        <v>7</v>
      </c>
      <c r="BJ72">
        <f t="shared" si="16"/>
        <v>7</v>
      </c>
      <c r="BK72"/>
      <c r="BL72"/>
      <c r="BM72" s="96">
        <f>+BJ72+BK72-VENTAS!II23</f>
        <v>7</v>
      </c>
      <c r="BN72">
        <f t="shared" si="17"/>
        <v>7</v>
      </c>
      <c r="BO72"/>
      <c r="BP72"/>
      <c r="BQ72" s="96">
        <f>+BN72+BO72-VENTAS!II24</f>
        <v>7</v>
      </c>
      <c r="BR72">
        <f t="shared" si="18"/>
        <v>7</v>
      </c>
      <c r="BS72"/>
      <c r="BT72"/>
      <c r="BU72" s="96">
        <f>+BR72+BS72-VENTAS!II25</f>
        <v>7</v>
      </c>
      <c r="BV72">
        <f t="shared" si="19"/>
        <v>7</v>
      </c>
      <c r="BW72"/>
      <c r="BX72"/>
      <c r="BY72" s="96">
        <f>+BV72+BW72-VENTAS!II26</f>
        <v>7</v>
      </c>
      <c r="BZ72">
        <f t="shared" si="20"/>
        <v>7</v>
      </c>
      <c r="CA72"/>
      <c r="CB72"/>
      <c r="CC72" s="96">
        <f>+BZ72+CA72-VENTAS!II27</f>
        <v>7</v>
      </c>
      <c r="CD72">
        <f t="shared" si="21"/>
        <v>7</v>
      </c>
      <c r="CE72" s="79"/>
      <c r="CF72"/>
      <c r="CG72" s="96">
        <f>+CD72+CE72-VENTAS!II28</f>
        <v>7</v>
      </c>
      <c r="CH72">
        <f t="shared" si="22"/>
        <v>7</v>
      </c>
      <c r="CI72"/>
      <c r="CJ72"/>
      <c r="CK72" s="96">
        <f>+CH72+CI72-VENTAS!II29</f>
        <v>7</v>
      </c>
      <c r="CL72">
        <f t="shared" si="23"/>
        <v>7</v>
      </c>
      <c r="CM72"/>
      <c r="CN72"/>
      <c r="CO72" s="96">
        <f>+CL72+CM72-VENTAS!II30</f>
        <v>7</v>
      </c>
      <c r="CP72">
        <f t="shared" si="24"/>
        <v>7</v>
      </c>
      <c r="CQ72"/>
      <c r="CR72"/>
      <c r="CS72" s="96">
        <f>+CP72+CQ72-VENTAS!II31</f>
        <v>7</v>
      </c>
      <c r="CT72">
        <f t="shared" si="25"/>
        <v>7</v>
      </c>
      <c r="CU72"/>
      <c r="CV72"/>
      <c r="CW72" s="96">
        <f>+CT72+CU72-VENTAS!II32</f>
        <v>7</v>
      </c>
      <c r="CX72">
        <f t="shared" si="26"/>
        <v>7</v>
      </c>
      <c r="CY72"/>
      <c r="CZ72"/>
      <c r="DA72" s="96">
        <f>+CX72+CY72-VENTAS!II33</f>
        <v>7</v>
      </c>
      <c r="DB72">
        <f t="shared" si="27"/>
        <v>7</v>
      </c>
      <c r="DC72"/>
      <c r="DD72"/>
      <c r="DE72">
        <f>+DB72+DC72-VENTAS!II34</f>
        <v>7</v>
      </c>
      <c r="DF72">
        <f t="shared" si="28"/>
        <v>7</v>
      </c>
      <c r="DG72"/>
      <c r="DH72"/>
      <c r="DI72" s="96">
        <f>+DF72+DG72-VENTAS!II35</f>
        <v>7</v>
      </c>
      <c r="DJ72">
        <f t="shared" si="29"/>
        <v>7</v>
      </c>
      <c r="DK72"/>
      <c r="DL72"/>
      <c r="DM72" s="96">
        <f>+DJ72+DK72-VENTAS!II36</f>
        <v>7</v>
      </c>
      <c r="DN72">
        <f t="shared" si="30"/>
        <v>7</v>
      </c>
      <c r="DO72"/>
      <c r="DP72"/>
      <c r="DQ72" s="96" t="e">
        <f>+DN72+DO72-VENTAS!#REF!</f>
        <v>#REF!</v>
      </c>
      <c r="DR72" t="e">
        <f t="shared" si="31"/>
        <v>#REF!</v>
      </c>
      <c r="DT72"/>
      <c r="DU72" s="96" t="e">
        <f>+DR72+DS72-VENTAS!#REF!</f>
        <v>#REF!</v>
      </c>
    </row>
    <row r="73" spans="1:125">
      <c r="A73" s="48" t="s">
        <v>165</v>
      </c>
      <c r="B73" s="72"/>
      <c r="C73" s="79"/>
      <c r="D73" s="61"/>
      <c r="E73" s="96">
        <f>+B73+C73-VENTAS!HK8</f>
        <v>0</v>
      </c>
      <c r="F73" s="72">
        <f t="shared" si="33"/>
        <v>0</v>
      </c>
      <c r="G73"/>
      <c r="H73"/>
      <c r="I73" s="96">
        <f>+F73+G73-VENTAS!HK9</f>
        <v>0</v>
      </c>
      <c r="J73" s="72">
        <f t="shared" si="5"/>
        <v>0</v>
      </c>
      <c r="K73"/>
      <c r="L73"/>
      <c r="M73" s="96">
        <f>+J73+K73-VENTAS!HK10</f>
        <v>0</v>
      </c>
      <c r="N73" s="100">
        <f t="shared" si="3"/>
        <v>0</v>
      </c>
      <c r="O73"/>
      <c r="P73"/>
      <c r="Q73" s="96">
        <f>+N73+O73-VENTAS!HK11</f>
        <v>0</v>
      </c>
      <c r="R73">
        <f t="shared" si="32"/>
        <v>0</v>
      </c>
      <c r="S73"/>
      <c r="T73"/>
      <c r="U73" s="96">
        <f>+R73+S73-VENTAS!HK12</f>
        <v>0</v>
      </c>
      <c r="V73">
        <f t="shared" si="6"/>
        <v>0</v>
      </c>
      <c r="X73"/>
      <c r="Y73" s="96">
        <f>+V73+W73-VENTAS!HK13</f>
        <v>0</v>
      </c>
      <c r="Z73">
        <f t="shared" si="7"/>
        <v>0</v>
      </c>
      <c r="AA73"/>
      <c r="AB73"/>
      <c r="AC73" s="96">
        <f>+Z73+AA73-VENTAS!HK14</f>
        <v>0</v>
      </c>
      <c r="AD73">
        <f t="shared" si="8"/>
        <v>0</v>
      </c>
      <c r="AE73"/>
      <c r="AF73"/>
      <c r="AG73" s="96">
        <f>+AD73+AE73-VENTAS!HK15</f>
        <v>0</v>
      </c>
      <c r="AH73">
        <f t="shared" si="9"/>
        <v>0</v>
      </c>
      <c r="AI73"/>
      <c r="AJ73"/>
      <c r="AK73" s="96">
        <f>+AH73+AI73-VENTAS!HK16</f>
        <v>0</v>
      </c>
      <c r="AL73">
        <f t="shared" si="10"/>
        <v>0</v>
      </c>
      <c r="AM73"/>
      <c r="AN73"/>
      <c r="AO73" s="96">
        <f>+AL73+AM73-VENTAS!HK17</f>
        <v>0</v>
      </c>
      <c r="AP73">
        <f t="shared" si="11"/>
        <v>0</v>
      </c>
      <c r="AQ73"/>
      <c r="AR73"/>
      <c r="AS73" s="96">
        <f>+AP73+AQ73-VENTAS!HK18</f>
        <v>0</v>
      </c>
      <c r="AT73">
        <f t="shared" si="12"/>
        <v>0</v>
      </c>
      <c r="AU73"/>
      <c r="AV73"/>
      <c r="AW73" s="123">
        <f>+AT73+AU73-VENTAS!HK19</f>
        <v>0</v>
      </c>
      <c r="AX73">
        <f t="shared" si="13"/>
        <v>0</v>
      </c>
      <c r="AY73"/>
      <c r="AZ73"/>
      <c r="BA73" s="96">
        <f>+AX73+AY73-VENTAS!HK20</f>
        <v>0</v>
      </c>
      <c r="BB73">
        <f t="shared" si="14"/>
        <v>0</v>
      </c>
      <c r="BC73"/>
      <c r="BD73"/>
      <c r="BE73" s="96">
        <f>+BB73+BC73-VENTAS!HK21</f>
        <v>0</v>
      </c>
      <c r="BF73">
        <f t="shared" si="15"/>
        <v>0</v>
      </c>
      <c r="BG73"/>
      <c r="BH73"/>
      <c r="BI73" s="96">
        <f>+BF73+BG73-VENTAS!HK22</f>
        <v>0</v>
      </c>
      <c r="BJ73">
        <f t="shared" si="16"/>
        <v>0</v>
      </c>
      <c r="BK73"/>
      <c r="BL73"/>
      <c r="BM73" s="96">
        <f>+BJ73+BK73-VENTAS!HK23</f>
        <v>0</v>
      </c>
      <c r="BN73">
        <f t="shared" si="17"/>
        <v>0</v>
      </c>
      <c r="BO73"/>
      <c r="BP73"/>
      <c r="BQ73" s="96">
        <f>+BN73+BO73-VENTAS!HK24</f>
        <v>0</v>
      </c>
      <c r="BR73">
        <f t="shared" si="18"/>
        <v>0</v>
      </c>
      <c r="BS73"/>
      <c r="BT73"/>
      <c r="BU73" s="96">
        <f>+BR73+BS73-VENTAS!HK25</f>
        <v>0</v>
      </c>
      <c r="BV73">
        <f t="shared" si="19"/>
        <v>0</v>
      </c>
      <c r="BW73"/>
      <c r="BX73"/>
      <c r="BY73" s="96">
        <f>+BV73+BW73-VENTAS!HK26</f>
        <v>0</v>
      </c>
      <c r="BZ73">
        <f t="shared" si="20"/>
        <v>0</v>
      </c>
      <c r="CA73"/>
      <c r="CB73"/>
      <c r="CC73" s="96">
        <f>+BZ73+CA73-VENTAS!HK27</f>
        <v>0</v>
      </c>
      <c r="CD73">
        <f t="shared" si="21"/>
        <v>0</v>
      </c>
      <c r="CE73" s="79"/>
      <c r="CF73"/>
      <c r="CG73" s="96">
        <f>+CD73+CE73-VENTAS!HK28</f>
        <v>0</v>
      </c>
      <c r="CH73">
        <f t="shared" si="22"/>
        <v>0</v>
      </c>
      <c r="CI73"/>
      <c r="CJ73"/>
      <c r="CK73" s="96">
        <f>+CH73+CI73-VENTAS!HK29</f>
        <v>0</v>
      </c>
      <c r="CL73">
        <f t="shared" si="23"/>
        <v>0</v>
      </c>
      <c r="CM73"/>
      <c r="CN73"/>
      <c r="CO73" s="96">
        <f>+CL73+CM73-VENTAS!HK30</f>
        <v>0</v>
      </c>
      <c r="CP73">
        <f t="shared" si="24"/>
        <v>0</v>
      </c>
      <c r="CQ73"/>
      <c r="CR73"/>
      <c r="CS73" s="96">
        <f>+CP73+CQ73-VENTAS!HK31</f>
        <v>0</v>
      </c>
      <c r="CT73">
        <f t="shared" si="25"/>
        <v>0</v>
      </c>
      <c r="CU73"/>
      <c r="CV73"/>
      <c r="CW73" s="96">
        <f>+CT73+CU73-VENTAS!HK32</f>
        <v>0</v>
      </c>
      <c r="CX73">
        <f t="shared" si="26"/>
        <v>0</v>
      </c>
      <c r="CY73"/>
      <c r="CZ73"/>
      <c r="DA73" s="96">
        <f>+CX73+CY73-VENTAS!HK33</f>
        <v>0</v>
      </c>
      <c r="DB73">
        <f t="shared" si="27"/>
        <v>0</v>
      </c>
      <c r="DC73"/>
      <c r="DD73"/>
      <c r="DE73">
        <f>+DB73+DC73-VENTAS!HK34</f>
        <v>0</v>
      </c>
      <c r="DF73">
        <f t="shared" si="28"/>
        <v>0</v>
      </c>
      <c r="DG73"/>
      <c r="DH73"/>
      <c r="DI73" s="96">
        <f>+DF73+DG73-VENTAS!HK35</f>
        <v>0</v>
      </c>
      <c r="DJ73">
        <f t="shared" si="29"/>
        <v>0</v>
      </c>
      <c r="DK73"/>
      <c r="DL73"/>
      <c r="DM73" s="96">
        <f>+DJ73+DK73-VENTAS!HK36</f>
        <v>0</v>
      </c>
      <c r="DN73">
        <f t="shared" si="30"/>
        <v>0</v>
      </c>
      <c r="DO73"/>
      <c r="DP73"/>
      <c r="DQ73" s="96" t="e">
        <f>+DN73+DO73-VENTAS!#REF!</f>
        <v>#REF!</v>
      </c>
      <c r="DR73" t="e">
        <f t="shared" si="31"/>
        <v>#REF!</v>
      </c>
      <c r="DT73"/>
      <c r="DU73" s="96" t="e">
        <f>+DR73+DS73-VENTAS!#REF!</f>
        <v>#REF!</v>
      </c>
    </row>
    <row r="74" spans="1:125">
      <c r="A74" s="48" t="s">
        <v>166</v>
      </c>
      <c r="B74" s="72">
        <v>-1</v>
      </c>
      <c r="C74" s="79">
        <v>8</v>
      </c>
      <c r="D74" s="61"/>
      <c r="E74" s="96">
        <f>+B74+C74-VENTAS!HG8</f>
        <v>4</v>
      </c>
      <c r="F74" s="72">
        <f t="shared" si="33"/>
        <v>4</v>
      </c>
      <c r="G74"/>
      <c r="H74"/>
      <c r="I74" s="96">
        <f>+F74+G74-VENTAS!HG9</f>
        <v>1</v>
      </c>
      <c r="J74" s="72">
        <f t="shared" si="5"/>
        <v>1</v>
      </c>
      <c r="K74">
        <v>8</v>
      </c>
      <c r="L74"/>
      <c r="M74" s="96">
        <f>+J74+K74-VENTAS!HG10</f>
        <v>8</v>
      </c>
      <c r="N74" s="100">
        <f t="shared" si="3"/>
        <v>8</v>
      </c>
      <c r="O74"/>
      <c r="P74"/>
      <c r="Q74" s="96">
        <f>+N74+O74-VENTAS!HG11</f>
        <v>7</v>
      </c>
      <c r="R74">
        <f t="shared" si="32"/>
        <v>7</v>
      </c>
      <c r="S74"/>
      <c r="T74"/>
      <c r="U74" s="96">
        <f>+R74+S74-VENTAS!HG12</f>
        <v>1</v>
      </c>
      <c r="V74">
        <f t="shared" si="6"/>
        <v>1</v>
      </c>
      <c r="X74"/>
      <c r="Y74" s="96">
        <f>+V74+W74-VENTAS!HG13</f>
        <v>-3</v>
      </c>
      <c r="Z74">
        <f t="shared" si="7"/>
        <v>-3</v>
      </c>
      <c r="AA74"/>
      <c r="AB74"/>
      <c r="AC74" s="96">
        <f>+Z74+AA74-VENTAS!HG14</f>
        <v>-6</v>
      </c>
      <c r="AD74">
        <f t="shared" si="8"/>
        <v>-6</v>
      </c>
      <c r="AE74">
        <v>8</v>
      </c>
      <c r="AF74"/>
      <c r="AG74" s="96">
        <f>+AD74+AE74-VENTAS!HG15</f>
        <v>2</v>
      </c>
      <c r="AH74">
        <f t="shared" si="9"/>
        <v>2</v>
      </c>
      <c r="AI74"/>
      <c r="AJ74"/>
      <c r="AK74" s="96">
        <f>+AH74+AI74-VENTAS!HG16</f>
        <v>0</v>
      </c>
      <c r="AL74">
        <f t="shared" si="10"/>
        <v>0</v>
      </c>
      <c r="AM74"/>
      <c r="AN74"/>
      <c r="AO74" s="96">
        <f>+AL74+AM74-VENTAS!HG17</f>
        <v>-1</v>
      </c>
      <c r="AP74">
        <f t="shared" si="11"/>
        <v>-1</v>
      </c>
      <c r="AQ74"/>
      <c r="AR74"/>
      <c r="AS74" s="96">
        <f>+AP74+AQ74-VENTAS!HG18</f>
        <v>-3</v>
      </c>
      <c r="AT74">
        <f t="shared" si="12"/>
        <v>-3</v>
      </c>
      <c r="AU74"/>
      <c r="AV74"/>
      <c r="AW74" s="123">
        <f>+AT74+AU74-VENTAS!HG19</f>
        <v>-8</v>
      </c>
      <c r="AX74">
        <f t="shared" si="13"/>
        <v>-8</v>
      </c>
      <c r="AY74"/>
      <c r="AZ74"/>
      <c r="BA74" s="96">
        <f>+AX74+AY74-VENTAS!HG20</f>
        <v>-8</v>
      </c>
      <c r="BB74">
        <f t="shared" si="14"/>
        <v>-8</v>
      </c>
      <c r="BC74"/>
      <c r="BD74"/>
      <c r="BE74" s="96">
        <f>+BB74+BC74-VENTAS!HG21</f>
        <v>-8</v>
      </c>
      <c r="BF74">
        <f t="shared" si="15"/>
        <v>-8</v>
      </c>
      <c r="BG74"/>
      <c r="BH74"/>
      <c r="BI74" s="96">
        <f>+BF74+BG74-VENTAS!HG22</f>
        <v>-8</v>
      </c>
      <c r="BJ74">
        <f t="shared" si="16"/>
        <v>-8</v>
      </c>
      <c r="BK74"/>
      <c r="BL74"/>
      <c r="BM74" s="96">
        <f>+BJ74+BK74-VENTAS!HG23</f>
        <v>-8</v>
      </c>
      <c r="BN74">
        <f t="shared" si="17"/>
        <v>-8</v>
      </c>
      <c r="BO74"/>
      <c r="BP74"/>
      <c r="BQ74" s="96">
        <f>+BN74+BO74-VENTAS!HG24</f>
        <v>-8</v>
      </c>
      <c r="BR74">
        <f t="shared" si="18"/>
        <v>-8</v>
      </c>
      <c r="BS74"/>
      <c r="BT74"/>
      <c r="BU74" s="96">
        <f>+BR74+BS74-VENTAS!HG25</f>
        <v>-8</v>
      </c>
      <c r="BV74">
        <f t="shared" si="19"/>
        <v>-8</v>
      </c>
      <c r="BW74"/>
      <c r="BX74"/>
      <c r="BY74" s="96">
        <f>+BV74+BW74-VENTAS!HG26</f>
        <v>-8</v>
      </c>
      <c r="BZ74">
        <f t="shared" si="20"/>
        <v>-8</v>
      </c>
      <c r="CA74"/>
      <c r="CB74"/>
      <c r="CC74" s="96">
        <f>+BZ74+CA74-VENTAS!HG27</f>
        <v>-8</v>
      </c>
      <c r="CD74">
        <f t="shared" si="21"/>
        <v>-8</v>
      </c>
      <c r="CE74" s="79"/>
      <c r="CF74"/>
      <c r="CG74" s="96">
        <f>+CD74+CE74-VENTAS!HG28</f>
        <v>-8</v>
      </c>
      <c r="CH74">
        <f t="shared" si="22"/>
        <v>-8</v>
      </c>
      <c r="CI74"/>
      <c r="CJ74"/>
      <c r="CK74" s="96">
        <f>+CH74+CI74-VENTAS!HG29</f>
        <v>-8</v>
      </c>
      <c r="CL74">
        <f t="shared" si="23"/>
        <v>-8</v>
      </c>
      <c r="CM74"/>
      <c r="CN74"/>
      <c r="CO74" s="96">
        <f>+CL74+CM74-VENTAS!HG30</f>
        <v>-8</v>
      </c>
      <c r="CP74">
        <f t="shared" si="24"/>
        <v>-8</v>
      </c>
      <c r="CQ74"/>
      <c r="CR74"/>
      <c r="CS74" s="96">
        <f>+CP74+CQ74-VENTAS!HG31</f>
        <v>-8</v>
      </c>
      <c r="CT74">
        <f t="shared" si="25"/>
        <v>-8</v>
      </c>
      <c r="CU74"/>
      <c r="CV74"/>
      <c r="CW74" s="96">
        <f>+CT74+CU74-VENTAS!HG32</f>
        <v>-8</v>
      </c>
      <c r="CX74">
        <f t="shared" si="26"/>
        <v>-8</v>
      </c>
      <c r="CY74"/>
      <c r="CZ74"/>
      <c r="DA74" s="96">
        <f>+CX74+CY74-VENTAS!HG33</f>
        <v>-8</v>
      </c>
      <c r="DB74">
        <f t="shared" si="27"/>
        <v>-8</v>
      </c>
      <c r="DC74"/>
      <c r="DD74"/>
      <c r="DE74">
        <f>+DB74+DC74-VENTAS!HG34</f>
        <v>-8</v>
      </c>
      <c r="DF74">
        <f t="shared" si="28"/>
        <v>-8</v>
      </c>
      <c r="DG74"/>
      <c r="DH74"/>
      <c r="DI74" s="96">
        <f>+DF74+DG74-VENTAS!HG35</f>
        <v>-8</v>
      </c>
      <c r="DJ74">
        <f t="shared" si="29"/>
        <v>-8</v>
      </c>
      <c r="DK74"/>
      <c r="DL74"/>
      <c r="DM74" s="96">
        <f>+DJ74+DK74-VENTAS!HG36</f>
        <v>-8</v>
      </c>
      <c r="DN74">
        <f t="shared" si="30"/>
        <v>-8</v>
      </c>
      <c r="DO74"/>
      <c r="DP74"/>
      <c r="DQ74" s="96" t="e">
        <f>+DN74+DO74-VENTAS!#REF!</f>
        <v>#REF!</v>
      </c>
      <c r="DR74" t="e">
        <f t="shared" si="31"/>
        <v>#REF!</v>
      </c>
      <c r="DT74"/>
      <c r="DU74" s="96" t="e">
        <f>+DR74+DS74-VENTAS!#REF!</f>
        <v>#REF!</v>
      </c>
    </row>
    <row r="75" spans="1:125">
      <c r="A75" s="48" t="s">
        <v>81</v>
      </c>
      <c r="B75" s="72">
        <v>-1</v>
      </c>
      <c r="C75" s="79">
        <v>10</v>
      </c>
      <c r="D75" s="61"/>
      <c r="E75" s="96">
        <f>+B75+C75-VENTAS!IU8</f>
        <v>1</v>
      </c>
      <c r="F75" s="72">
        <f t="shared" si="33"/>
        <v>1</v>
      </c>
      <c r="G75">
        <v>20</v>
      </c>
      <c r="H75"/>
      <c r="I75" s="96">
        <f>+F75+G75-VENTAS!IU9</f>
        <v>12</v>
      </c>
      <c r="J75" s="72">
        <f t="shared" si="5"/>
        <v>12</v>
      </c>
      <c r="K75">
        <v>20</v>
      </c>
      <c r="L75"/>
      <c r="M75" s="96">
        <f>+J75+K75-VENTAS!IU10</f>
        <v>31</v>
      </c>
      <c r="N75" s="100">
        <f t="shared" si="3"/>
        <v>31</v>
      </c>
      <c r="O75"/>
      <c r="P75"/>
      <c r="Q75" s="96">
        <f>+N75+O75-VENTAS!IU11</f>
        <v>29</v>
      </c>
      <c r="R75">
        <f t="shared" si="32"/>
        <v>29</v>
      </c>
      <c r="S75"/>
      <c r="T75"/>
      <c r="U75" s="96">
        <f>+R75+S75-VENTAS!IU12</f>
        <v>24</v>
      </c>
      <c r="V75">
        <f t="shared" si="6"/>
        <v>24</v>
      </c>
      <c r="X75"/>
      <c r="Y75" s="96">
        <f>+V75+W75-VENTAS!IU13</f>
        <v>18</v>
      </c>
      <c r="Z75">
        <f t="shared" si="7"/>
        <v>18</v>
      </c>
      <c r="AA75"/>
      <c r="AB75"/>
      <c r="AC75" s="96">
        <f>+Z75+AA75-VENTAS!IU14</f>
        <v>14</v>
      </c>
      <c r="AD75">
        <f t="shared" si="8"/>
        <v>14</v>
      </c>
      <c r="AE75">
        <v>20</v>
      </c>
      <c r="AF75"/>
      <c r="AG75" s="96">
        <f>+AD75+AE75-VENTAS!IU15</f>
        <v>26</v>
      </c>
      <c r="AH75">
        <f t="shared" si="9"/>
        <v>26</v>
      </c>
      <c r="AI75"/>
      <c r="AJ75"/>
      <c r="AK75" s="96">
        <f>+AH75+AI75-VENTAS!IU16</f>
        <v>19</v>
      </c>
      <c r="AL75">
        <f t="shared" si="10"/>
        <v>19</v>
      </c>
      <c r="AM75"/>
      <c r="AN75"/>
      <c r="AO75" s="96">
        <f>+AL75+AM75-VENTAS!IU17</f>
        <v>18</v>
      </c>
      <c r="AP75">
        <f t="shared" si="11"/>
        <v>18</v>
      </c>
      <c r="AQ75"/>
      <c r="AR75"/>
      <c r="AS75" s="96">
        <f>+AP75+AQ75-VENTAS!IU18</f>
        <v>11</v>
      </c>
      <c r="AT75">
        <f t="shared" si="12"/>
        <v>11</v>
      </c>
      <c r="AU75"/>
      <c r="AV75"/>
      <c r="AW75" s="123">
        <f>+AT75+AU75-VENTAS!IU19</f>
        <v>4</v>
      </c>
      <c r="AX75">
        <f t="shared" si="13"/>
        <v>4</v>
      </c>
      <c r="AY75"/>
      <c r="AZ75"/>
      <c r="BA75" s="96">
        <f>+AX75+AY75-VENTAS!IU20</f>
        <v>4</v>
      </c>
      <c r="BB75">
        <f t="shared" si="14"/>
        <v>4</v>
      </c>
      <c r="BC75"/>
      <c r="BD75"/>
      <c r="BE75" s="96">
        <f>+BB75+BC75-VENTAS!IU21</f>
        <v>4</v>
      </c>
      <c r="BF75">
        <f t="shared" si="15"/>
        <v>4</v>
      </c>
      <c r="BG75"/>
      <c r="BH75"/>
      <c r="BI75" s="96">
        <f>+BF75+BG75-VENTAS!IU22</f>
        <v>4</v>
      </c>
      <c r="BJ75">
        <f t="shared" si="16"/>
        <v>4</v>
      </c>
      <c r="BK75"/>
      <c r="BL75"/>
      <c r="BM75" s="96">
        <f>+BJ75+BK75-VENTAS!IU23</f>
        <v>4</v>
      </c>
      <c r="BN75">
        <f t="shared" si="17"/>
        <v>4</v>
      </c>
      <c r="BO75"/>
      <c r="BP75"/>
      <c r="BQ75" s="96">
        <f>+BN75+BO75-VENTAS!IU24</f>
        <v>4</v>
      </c>
      <c r="BR75">
        <f t="shared" si="18"/>
        <v>4</v>
      </c>
      <c r="BS75"/>
      <c r="BT75"/>
      <c r="BU75" s="96">
        <f>+BR75+BS75-VENTAS!IU25</f>
        <v>4</v>
      </c>
      <c r="BV75">
        <f t="shared" si="19"/>
        <v>4</v>
      </c>
      <c r="BW75"/>
      <c r="BX75"/>
      <c r="BY75" s="96">
        <f>+BV75+BW75-VENTAS!IU26</f>
        <v>4</v>
      </c>
      <c r="BZ75">
        <f t="shared" si="20"/>
        <v>4</v>
      </c>
      <c r="CA75"/>
      <c r="CB75"/>
      <c r="CC75" s="96">
        <f>+BZ75+CA75-VENTAS!IU27</f>
        <v>4</v>
      </c>
      <c r="CD75">
        <f t="shared" si="21"/>
        <v>4</v>
      </c>
      <c r="CE75" s="79"/>
      <c r="CF75"/>
      <c r="CG75" s="96">
        <f>+CD75+CE75-VENTAS!IU28</f>
        <v>4</v>
      </c>
      <c r="CH75">
        <f t="shared" si="22"/>
        <v>4</v>
      </c>
      <c r="CI75"/>
      <c r="CJ75"/>
      <c r="CK75" s="96">
        <f>+CH75+CI75-VENTAS!IU29</f>
        <v>4</v>
      </c>
      <c r="CL75">
        <f t="shared" si="23"/>
        <v>4</v>
      </c>
      <c r="CM75"/>
      <c r="CN75"/>
      <c r="CO75" s="96">
        <f>+CL75+CM75-VENTAS!IU30</f>
        <v>4</v>
      </c>
      <c r="CP75">
        <f t="shared" si="24"/>
        <v>4</v>
      </c>
      <c r="CQ75"/>
      <c r="CR75"/>
      <c r="CS75" s="96">
        <f>+CP75+CQ75-VENTAS!IU31</f>
        <v>4</v>
      </c>
      <c r="CT75">
        <f t="shared" si="25"/>
        <v>4</v>
      </c>
      <c r="CU75"/>
      <c r="CV75"/>
      <c r="CW75" s="96">
        <f>+CT75+CU75-VENTAS!IU32</f>
        <v>4</v>
      </c>
      <c r="CX75">
        <f t="shared" si="26"/>
        <v>4</v>
      </c>
      <c r="CY75"/>
      <c r="CZ75"/>
      <c r="DA75" s="96">
        <f>+CX75+CY75-VENTAS!IU33</f>
        <v>4</v>
      </c>
      <c r="DB75">
        <f t="shared" si="27"/>
        <v>4</v>
      </c>
      <c r="DC75"/>
      <c r="DD75"/>
      <c r="DE75">
        <f>+DB75+DC75-VENTAS!IU34</f>
        <v>4</v>
      </c>
      <c r="DF75">
        <f t="shared" si="28"/>
        <v>4</v>
      </c>
      <c r="DG75"/>
      <c r="DH75"/>
      <c r="DI75" s="96">
        <f>+DF75+DG75-VENTAS!IU35</f>
        <v>4</v>
      </c>
      <c r="DJ75">
        <f t="shared" si="29"/>
        <v>4</v>
      </c>
      <c r="DK75"/>
      <c r="DL75"/>
      <c r="DM75" s="96">
        <f>+DJ75+DK75-VENTAS!IU36</f>
        <v>4</v>
      </c>
      <c r="DN75">
        <f t="shared" si="30"/>
        <v>4</v>
      </c>
      <c r="DO75"/>
      <c r="DP75"/>
      <c r="DQ75" s="96" t="e">
        <f>+DN75+DO75-VENTAS!#REF!</f>
        <v>#REF!</v>
      </c>
      <c r="DR75" t="e">
        <f t="shared" si="31"/>
        <v>#REF!</v>
      </c>
      <c r="DT75"/>
      <c r="DU75" s="96" t="e">
        <f>+DR75+DS75-VENTAS!#REF!</f>
        <v>#REF!</v>
      </c>
    </row>
    <row r="76" spans="1:125">
      <c r="A76" s="48" t="s">
        <v>111</v>
      </c>
      <c r="B76" s="72">
        <v>-6</v>
      </c>
      <c r="C76" s="79">
        <v>10</v>
      </c>
      <c r="D76" s="61"/>
      <c r="E76" s="96">
        <f>+B76+C76-VENTAS!IM8</f>
        <v>3</v>
      </c>
      <c r="F76" s="72">
        <f t="shared" si="33"/>
        <v>3</v>
      </c>
      <c r="G76">
        <v>20</v>
      </c>
      <c r="H76"/>
      <c r="I76" s="96">
        <f>+F76+G76-VENTAS!IM9</f>
        <v>18</v>
      </c>
      <c r="J76" s="72">
        <f t="shared" si="5"/>
        <v>18</v>
      </c>
      <c r="K76"/>
      <c r="L76"/>
      <c r="M76" s="96">
        <f>+J76+K76-VENTAS!IM10</f>
        <v>17</v>
      </c>
      <c r="N76" s="100">
        <f t="shared" si="3"/>
        <v>17</v>
      </c>
      <c r="O76"/>
      <c r="P76"/>
      <c r="Q76" s="96">
        <f>+N76+O76-VENTAS!IM11</f>
        <v>16</v>
      </c>
      <c r="R76">
        <f t="shared" si="32"/>
        <v>16</v>
      </c>
      <c r="S76"/>
      <c r="T76"/>
      <c r="U76" s="96">
        <f>+R76+S76-VENTAS!IM12</f>
        <v>16</v>
      </c>
      <c r="V76">
        <f t="shared" si="6"/>
        <v>16</v>
      </c>
      <c r="X76"/>
      <c r="Y76" s="96">
        <f>+V76+W76-VENTAS!IM13</f>
        <v>13</v>
      </c>
      <c r="Z76">
        <f t="shared" si="7"/>
        <v>13</v>
      </c>
      <c r="AA76"/>
      <c r="AB76"/>
      <c r="AC76" s="96">
        <f>+Z76+AA76-VENTAS!IM14</f>
        <v>7</v>
      </c>
      <c r="AD76">
        <f t="shared" si="8"/>
        <v>7</v>
      </c>
      <c r="AE76">
        <v>10</v>
      </c>
      <c r="AF76"/>
      <c r="AG76" s="96">
        <f>+AD76+AE76-VENTAS!IM15</f>
        <v>14</v>
      </c>
      <c r="AH76">
        <f t="shared" si="9"/>
        <v>14</v>
      </c>
      <c r="AI76"/>
      <c r="AJ76"/>
      <c r="AK76" s="96">
        <f>+AH76+AI76-VENTAS!IM16</f>
        <v>11</v>
      </c>
      <c r="AL76">
        <f t="shared" si="10"/>
        <v>11</v>
      </c>
      <c r="AM76"/>
      <c r="AN76"/>
      <c r="AO76" s="96">
        <f>+AL76+AM76-VENTAS!IM17</f>
        <v>9</v>
      </c>
      <c r="AP76">
        <f t="shared" si="11"/>
        <v>9</v>
      </c>
      <c r="AQ76"/>
      <c r="AR76"/>
      <c r="AS76" s="96">
        <f>+AP76+AQ76-VENTAS!IM18</f>
        <v>8</v>
      </c>
      <c r="AT76">
        <f t="shared" si="12"/>
        <v>8</v>
      </c>
      <c r="AU76"/>
      <c r="AV76"/>
      <c r="AW76" s="123">
        <f>+AT76+AU76-VENTAS!IM19</f>
        <v>8</v>
      </c>
      <c r="AX76">
        <f t="shared" si="13"/>
        <v>8</v>
      </c>
      <c r="AY76"/>
      <c r="AZ76"/>
      <c r="BA76" s="96">
        <f>+AX76+AY76-VENTAS!IM20</f>
        <v>8</v>
      </c>
      <c r="BB76">
        <f t="shared" si="14"/>
        <v>8</v>
      </c>
      <c r="BC76"/>
      <c r="BD76"/>
      <c r="BE76" s="96">
        <f>+BB76+BC76-VENTAS!IM21</f>
        <v>8</v>
      </c>
      <c r="BF76">
        <f t="shared" si="15"/>
        <v>8</v>
      </c>
      <c r="BG76"/>
      <c r="BH76"/>
      <c r="BI76" s="96">
        <f>+BF76+BG76-VENTAS!IM22</f>
        <v>8</v>
      </c>
      <c r="BJ76">
        <f t="shared" si="16"/>
        <v>8</v>
      </c>
      <c r="BK76"/>
      <c r="BL76"/>
      <c r="BM76" s="96">
        <f>+BJ76+BK76-VENTAS!IM23</f>
        <v>8</v>
      </c>
      <c r="BN76">
        <f t="shared" si="17"/>
        <v>8</v>
      </c>
      <c r="BO76"/>
      <c r="BP76"/>
      <c r="BQ76" s="96">
        <f>+BN76+BO76-VENTAS!IM24</f>
        <v>8</v>
      </c>
      <c r="BR76">
        <f t="shared" si="18"/>
        <v>8</v>
      </c>
      <c r="BS76"/>
      <c r="BT76"/>
      <c r="BU76" s="96">
        <f>+BR76+BS76-VENTAS!IM25</f>
        <v>8</v>
      </c>
      <c r="BV76">
        <f t="shared" si="19"/>
        <v>8</v>
      </c>
      <c r="BW76"/>
      <c r="BX76"/>
      <c r="BY76" s="96">
        <f>+BV76+BW76-VENTAS!IM26</f>
        <v>8</v>
      </c>
      <c r="BZ76">
        <f t="shared" si="20"/>
        <v>8</v>
      </c>
      <c r="CA76"/>
      <c r="CB76"/>
      <c r="CC76" s="96">
        <f>+BZ76+CA76-VENTAS!IM27</f>
        <v>8</v>
      </c>
      <c r="CD76">
        <f t="shared" si="21"/>
        <v>8</v>
      </c>
      <c r="CE76" s="79"/>
      <c r="CF76"/>
      <c r="CG76" s="96">
        <f>+CD76+CE76-VENTAS!IM28</f>
        <v>8</v>
      </c>
      <c r="CH76">
        <f t="shared" si="22"/>
        <v>8</v>
      </c>
      <c r="CI76"/>
      <c r="CJ76"/>
      <c r="CK76" s="96">
        <f>+CH76+CI76-VENTAS!IM29</f>
        <v>8</v>
      </c>
      <c r="CL76">
        <f t="shared" si="23"/>
        <v>8</v>
      </c>
      <c r="CM76"/>
      <c r="CN76"/>
      <c r="CO76" s="96">
        <f>+CL76+CM76-VENTAS!IM30</f>
        <v>8</v>
      </c>
      <c r="CP76">
        <f t="shared" si="24"/>
        <v>8</v>
      </c>
      <c r="CQ76"/>
      <c r="CR76"/>
      <c r="CS76" s="96">
        <f>+CP76+CQ76-VENTAS!IM31</f>
        <v>8</v>
      </c>
      <c r="CT76">
        <f t="shared" si="25"/>
        <v>8</v>
      </c>
      <c r="CU76"/>
      <c r="CV76"/>
      <c r="CW76" s="96">
        <f>+CT76+CU76-VENTAS!IM32</f>
        <v>8</v>
      </c>
      <c r="CX76">
        <f t="shared" si="26"/>
        <v>8</v>
      </c>
      <c r="CY76"/>
      <c r="CZ76"/>
      <c r="DA76" s="96">
        <f>+CX76+CY76-VENTAS!IM33</f>
        <v>8</v>
      </c>
      <c r="DB76">
        <f t="shared" si="27"/>
        <v>8</v>
      </c>
      <c r="DC76"/>
      <c r="DD76"/>
      <c r="DE76">
        <f>+DB76+DC76-VENTAS!IM34</f>
        <v>8</v>
      </c>
      <c r="DF76">
        <f t="shared" si="28"/>
        <v>8</v>
      </c>
      <c r="DG76"/>
      <c r="DH76"/>
      <c r="DI76" s="96">
        <f>+DF76+DG76-VENTAS!IM35</f>
        <v>8</v>
      </c>
      <c r="DJ76">
        <f t="shared" si="29"/>
        <v>8</v>
      </c>
      <c r="DK76"/>
      <c r="DL76"/>
      <c r="DM76" s="96">
        <f>+DJ76+DK76-VENTAS!IM36</f>
        <v>8</v>
      </c>
      <c r="DN76">
        <f t="shared" si="30"/>
        <v>8</v>
      </c>
      <c r="DO76"/>
      <c r="DP76"/>
      <c r="DQ76" s="96" t="e">
        <f>+DN76+DO76-VENTAS!#REF!</f>
        <v>#REF!</v>
      </c>
      <c r="DR76" t="e">
        <f t="shared" si="31"/>
        <v>#REF!</v>
      </c>
      <c r="DT76"/>
      <c r="DU76" s="96" t="e">
        <f>+DR76+DS76-VENTAS!#REF!</f>
        <v>#REF!</v>
      </c>
    </row>
    <row r="77" spans="1:125">
      <c r="A77" s="48" t="s">
        <v>292</v>
      </c>
      <c r="B77" s="72">
        <v>-7</v>
      </c>
      <c r="C77" s="79">
        <v>10</v>
      </c>
      <c r="D77" s="61"/>
      <c r="E77" s="96">
        <f>+B77+C77-VENTAS!PC8</f>
        <v>0</v>
      </c>
      <c r="F77" s="72">
        <f t="shared" si="33"/>
        <v>0</v>
      </c>
      <c r="G77"/>
      <c r="H77"/>
      <c r="I77" s="96">
        <f>+F77+G77-VENTAS!PC9</f>
        <v>0</v>
      </c>
      <c r="J77" s="72">
        <f t="shared" si="5"/>
        <v>0</v>
      </c>
      <c r="K77">
        <v>10</v>
      </c>
      <c r="L77"/>
      <c r="M77" s="96">
        <f>+J77+K77-VENTAS!PC10</f>
        <v>9</v>
      </c>
      <c r="N77" s="100">
        <f t="shared" si="3"/>
        <v>9</v>
      </c>
      <c r="O77"/>
      <c r="P77"/>
      <c r="Q77" s="96">
        <f>+N77+O77-VENTAS!PC11</f>
        <v>9</v>
      </c>
      <c r="R77">
        <f t="shared" si="32"/>
        <v>9</v>
      </c>
      <c r="S77"/>
      <c r="T77"/>
      <c r="U77" s="96">
        <f>+R77+S77-VENTAS!PC12</f>
        <v>4</v>
      </c>
      <c r="V77">
        <f t="shared" si="6"/>
        <v>4</v>
      </c>
      <c r="X77"/>
      <c r="Y77" s="96">
        <f>+V77+W77-VENTAS!PC13</f>
        <v>3</v>
      </c>
      <c r="Z77">
        <f t="shared" si="7"/>
        <v>3</v>
      </c>
      <c r="AA77"/>
      <c r="AB77"/>
      <c r="AC77" s="96">
        <f>+Z77+AA77-VENTAS!PC14</f>
        <v>0</v>
      </c>
      <c r="AD77">
        <f t="shared" si="8"/>
        <v>0</v>
      </c>
      <c r="AE77">
        <v>10</v>
      </c>
      <c r="AF77"/>
      <c r="AG77" s="96">
        <f>+AD77+AE77-VENTAS!PC15</f>
        <v>9</v>
      </c>
      <c r="AH77">
        <f t="shared" si="9"/>
        <v>9</v>
      </c>
      <c r="AI77"/>
      <c r="AJ77"/>
      <c r="AK77" s="96">
        <f>+AH77+AI77-VENTAS!PC16</f>
        <v>2</v>
      </c>
      <c r="AL77">
        <f t="shared" si="10"/>
        <v>2</v>
      </c>
      <c r="AM77"/>
      <c r="AN77"/>
      <c r="AO77" s="96">
        <f>+AL77+AM77-VENTAS!PC17-2</f>
        <v>0</v>
      </c>
      <c r="AP77">
        <f t="shared" si="11"/>
        <v>0</v>
      </c>
      <c r="AQ77">
        <v>10</v>
      </c>
      <c r="AR77"/>
      <c r="AS77" s="96">
        <f>+AP77+AQ77-VENTAS!PC18</f>
        <v>7</v>
      </c>
      <c r="AT77">
        <f t="shared" si="12"/>
        <v>7</v>
      </c>
      <c r="AU77"/>
      <c r="AV77"/>
      <c r="AW77" s="123">
        <f>+AT77+AU77-VENTAS!PC19</f>
        <v>5</v>
      </c>
      <c r="AX77">
        <f t="shared" si="13"/>
        <v>5</v>
      </c>
      <c r="AY77"/>
      <c r="AZ77"/>
      <c r="BA77" s="96">
        <f>+AX77+AY77-VENTAS!PC20</f>
        <v>5</v>
      </c>
      <c r="BB77">
        <f t="shared" si="14"/>
        <v>5</v>
      </c>
      <c r="BC77"/>
      <c r="BD77"/>
      <c r="BE77" s="96">
        <f>+BB77+BC77-VENTAS!PC21</f>
        <v>5</v>
      </c>
      <c r="BF77">
        <f t="shared" si="15"/>
        <v>5</v>
      </c>
      <c r="BG77"/>
      <c r="BH77"/>
      <c r="BI77" s="96">
        <f>+BF77+BG77-VENTAS!PC22</f>
        <v>5</v>
      </c>
      <c r="BJ77">
        <f t="shared" si="16"/>
        <v>5</v>
      </c>
      <c r="BK77"/>
      <c r="BL77"/>
      <c r="BM77" s="96">
        <f>+BJ77+BK77-VENTAS!PC23</f>
        <v>5</v>
      </c>
      <c r="BN77">
        <f t="shared" si="17"/>
        <v>5</v>
      </c>
      <c r="BO77"/>
      <c r="BP77"/>
      <c r="BQ77" s="96">
        <f>+BN77+BO77-VENTAS!PC24</f>
        <v>5</v>
      </c>
      <c r="BR77">
        <f t="shared" si="18"/>
        <v>5</v>
      </c>
      <c r="BS77"/>
      <c r="BT77"/>
      <c r="BU77" s="96">
        <f>+BR77+BS77-VENTAS!PC25</f>
        <v>5</v>
      </c>
      <c r="BV77">
        <f t="shared" si="19"/>
        <v>5</v>
      </c>
      <c r="BW77"/>
      <c r="BX77"/>
      <c r="BY77" s="96">
        <f>+BV77+BW77-VENTAS!PC26</f>
        <v>5</v>
      </c>
      <c r="BZ77">
        <f t="shared" si="20"/>
        <v>5</v>
      </c>
      <c r="CA77"/>
      <c r="CB77"/>
      <c r="CC77" s="96">
        <f>+BZ77+CA77-VENTAS!PC27</f>
        <v>5</v>
      </c>
      <c r="CD77">
        <f t="shared" si="21"/>
        <v>5</v>
      </c>
      <c r="CE77" s="79"/>
      <c r="CF77"/>
      <c r="CG77" s="96">
        <f>+CD77+CE77-VENTAS!PC28</f>
        <v>5</v>
      </c>
      <c r="CH77">
        <f t="shared" si="22"/>
        <v>5</v>
      </c>
      <c r="CI77"/>
      <c r="CJ77"/>
      <c r="CK77" s="96">
        <f>+CH77+CI77-VENTAS!PC29</f>
        <v>5</v>
      </c>
      <c r="CL77">
        <f t="shared" si="23"/>
        <v>5</v>
      </c>
      <c r="CM77"/>
      <c r="CN77"/>
      <c r="CO77" s="96">
        <f>+CL77+CM77-VENTAS!PC30</f>
        <v>5</v>
      </c>
      <c r="CP77">
        <f t="shared" si="24"/>
        <v>5</v>
      </c>
      <c r="CQ77"/>
      <c r="CR77"/>
      <c r="CS77" s="96">
        <f>+CP77+CQ77-VENTAS!PC31</f>
        <v>5</v>
      </c>
      <c r="CT77">
        <f t="shared" si="25"/>
        <v>5</v>
      </c>
      <c r="CU77"/>
      <c r="CV77"/>
      <c r="CW77" s="96">
        <f>+CT77+CU77-VENTAS!PC32</f>
        <v>5</v>
      </c>
      <c r="CX77">
        <f t="shared" si="26"/>
        <v>5</v>
      </c>
      <c r="CY77"/>
      <c r="CZ77"/>
      <c r="DA77" s="96">
        <f>+CX77+CY77-VENTAS!PC33</f>
        <v>5</v>
      </c>
      <c r="DB77">
        <f t="shared" si="27"/>
        <v>5</v>
      </c>
      <c r="DC77"/>
      <c r="DD77"/>
      <c r="DE77">
        <f>+DB77+DC77-VENTAS!PC34</f>
        <v>5</v>
      </c>
      <c r="DF77">
        <f t="shared" si="28"/>
        <v>5</v>
      </c>
      <c r="DG77"/>
      <c r="DH77"/>
      <c r="DI77" s="96">
        <f>+DF77+DG77-VENTAS!PC35</f>
        <v>5</v>
      </c>
      <c r="DJ77">
        <f t="shared" si="29"/>
        <v>5</v>
      </c>
      <c r="DK77"/>
      <c r="DL77"/>
      <c r="DM77" s="96">
        <f>+DJ77+DK77-VENTAS!PC36</f>
        <v>5</v>
      </c>
      <c r="DN77">
        <f t="shared" si="30"/>
        <v>5</v>
      </c>
      <c r="DO77"/>
      <c r="DP77"/>
      <c r="DQ77" s="96" t="e">
        <f>+DN77+DO77-VENTAS!#REF!</f>
        <v>#REF!</v>
      </c>
      <c r="DR77" t="e">
        <f t="shared" si="31"/>
        <v>#REF!</v>
      </c>
      <c r="DT77"/>
      <c r="DU77" s="96" t="e">
        <f>+DR77+DS77-VENTAS!#REF!</f>
        <v>#REF!</v>
      </c>
    </row>
    <row r="78" spans="1:125">
      <c r="A78" s="48"/>
      <c r="B78" s="72"/>
      <c r="C78" s="79"/>
      <c r="D78" s="61"/>
      <c r="E78" s="96"/>
      <c r="F78" s="72"/>
      <c r="G78"/>
      <c r="H78"/>
      <c r="I78" s="96"/>
      <c r="J78" s="72"/>
      <c r="K78"/>
      <c r="L78"/>
      <c r="M78" s="96"/>
      <c r="N78" s="100">
        <f t="shared" si="3"/>
        <v>0</v>
      </c>
      <c r="O78"/>
      <c r="P78"/>
      <c r="R78"/>
      <c r="S78"/>
      <c r="T78"/>
      <c r="V78"/>
      <c r="X78"/>
      <c r="Z78"/>
      <c r="AA78"/>
      <c r="AB78"/>
      <c r="AD78"/>
      <c r="AE78"/>
      <c r="AF78"/>
      <c r="AH78"/>
      <c r="AI78"/>
      <c r="AJ78"/>
      <c r="AL78"/>
      <c r="AM78"/>
      <c r="AN78"/>
      <c r="AP78"/>
      <c r="AQ78"/>
      <c r="AR78"/>
      <c r="AT78"/>
      <c r="AU78"/>
      <c r="AV78"/>
      <c r="AW78" s="123"/>
      <c r="AX78"/>
      <c r="AY78"/>
      <c r="AZ78"/>
      <c r="BB78"/>
      <c r="BC78"/>
      <c r="BD78"/>
      <c r="BF78"/>
      <c r="BG78"/>
      <c r="BH78"/>
      <c r="BJ78"/>
      <c r="BK78"/>
      <c r="BL78"/>
      <c r="BN78"/>
      <c r="BO78"/>
      <c r="BP78"/>
      <c r="BR78"/>
      <c r="BS78"/>
      <c r="BT78"/>
      <c r="BV78"/>
      <c r="BW78"/>
      <c r="BX78"/>
      <c r="BZ78"/>
      <c r="CA78"/>
      <c r="CB78"/>
      <c r="CD78"/>
      <c r="CE78" s="79"/>
      <c r="CF78"/>
      <c r="CH78"/>
      <c r="CI78"/>
      <c r="CJ78"/>
      <c r="CL78"/>
      <c r="CM78"/>
      <c r="CN78"/>
      <c r="CP78"/>
      <c r="CQ78"/>
      <c r="CR78"/>
      <c r="CT78"/>
      <c r="CU78"/>
      <c r="CV78"/>
      <c r="CX78"/>
      <c r="CY78"/>
      <c r="CZ78"/>
      <c r="DB78"/>
      <c r="DC78"/>
      <c r="DD78"/>
      <c r="DE78"/>
      <c r="DF78"/>
      <c r="DG78"/>
      <c r="DH78"/>
      <c r="DJ78"/>
      <c r="DK78"/>
      <c r="DL78"/>
      <c r="DN78"/>
      <c r="DO78"/>
      <c r="DP78"/>
      <c r="DR78"/>
      <c r="DT78"/>
    </row>
    <row r="79" spans="1:125">
      <c r="A79" s="47" t="s">
        <v>300</v>
      </c>
      <c r="B79" s="72"/>
      <c r="C79" s="79"/>
      <c r="D79" s="61"/>
      <c r="E79" s="96"/>
      <c r="F79" s="72"/>
      <c r="G79"/>
      <c r="H79"/>
      <c r="I79" s="96"/>
      <c r="J79" s="72"/>
      <c r="K79"/>
      <c r="L79"/>
      <c r="M79" s="96"/>
      <c r="N79" s="100">
        <f t="shared" si="3"/>
        <v>0</v>
      </c>
      <c r="O79"/>
      <c r="P79"/>
      <c r="R79"/>
      <c r="S79"/>
      <c r="T79"/>
      <c r="V79"/>
      <c r="X79"/>
      <c r="Z79"/>
      <c r="AA79"/>
      <c r="AB79"/>
      <c r="AD79"/>
      <c r="AE79"/>
      <c r="AF79"/>
      <c r="AH79"/>
      <c r="AI79"/>
      <c r="AJ79"/>
      <c r="AL79"/>
      <c r="AM79"/>
      <c r="AN79"/>
      <c r="AP79"/>
      <c r="AQ79"/>
      <c r="AR79"/>
      <c r="AT79"/>
      <c r="AU79"/>
      <c r="AV79"/>
      <c r="AW79" s="123"/>
      <c r="AX79"/>
      <c r="AY79"/>
      <c r="AZ79"/>
      <c r="BB79"/>
      <c r="BC79"/>
      <c r="BD79"/>
      <c r="BF79"/>
      <c r="BG79"/>
      <c r="BH79"/>
      <c r="BJ79"/>
      <c r="BK79"/>
      <c r="BL79"/>
      <c r="BN79"/>
      <c r="BO79"/>
      <c r="BP79"/>
      <c r="BR79"/>
      <c r="BS79"/>
      <c r="BT79"/>
      <c r="BV79"/>
      <c r="BW79"/>
      <c r="BX79"/>
      <c r="BZ79"/>
      <c r="CA79"/>
      <c r="CB79"/>
      <c r="CD79"/>
      <c r="CE79" s="79"/>
      <c r="CF79"/>
      <c r="CH79"/>
      <c r="CI79"/>
      <c r="CJ79"/>
      <c r="CL79"/>
      <c r="CM79"/>
      <c r="CN79"/>
      <c r="CP79"/>
      <c r="CQ79"/>
      <c r="CR79"/>
      <c r="CT79"/>
      <c r="CU79"/>
      <c r="CV79"/>
      <c r="CX79"/>
      <c r="CY79"/>
      <c r="CZ79"/>
      <c r="DB79"/>
      <c r="DC79"/>
      <c r="DD79"/>
      <c r="DE79"/>
      <c r="DF79"/>
      <c r="DG79"/>
      <c r="DH79"/>
      <c r="DJ79"/>
      <c r="DK79"/>
      <c r="DL79"/>
      <c r="DN79"/>
      <c r="DO79"/>
      <c r="DP79"/>
      <c r="DR79"/>
      <c r="DT79"/>
    </row>
    <row r="80" spans="1:125">
      <c r="A80" s="47"/>
      <c r="B80" s="72"/>
      <c r="C80" s="79"/>
      <c r="D80" s="61"/>
      <c r="E80" s="96"/>
      <c r="F80" s="72"/>
      <c r="G80"/>
      <c r="H80"/>
      <c r="I80" s="96"/>
      <c r="J80" s="72"/>
      <c r="K80"/>
      <c r="L80"/>
      <c r="M80" s="96"/>
      <c r="N80" s="100">
        <f t="shared" si="3"/>
        <v>0</v>
      </c>
      <c r="O80"/>
      <c r="P80"/>
      <c r="R80"/>
      <c r="S80"/>
      <c r="T80"/>
      <c r="V80"/>
      <c r="X80"/>
      <c r="Z80"/>
      <c r="AA80"/>
      <c r="AB80"/>
      <c r="AD80"/>
      <c r="AE80"/>
      <c r="AF80"/>
      <c r="AH80"/>
      <c r="AI80"/>
      <c r="AJ80"/>
      <c r="AL80"/>
      <c r="AM80"/>
      <c r="AN80"/>
      <c r="AP80"/>
      <c r="AQ80"/>
      <c r="AR80"/>
      <c r="AT80"/>
      <c r="AU80"/>
      <c r="AV80"/>
      <c r="AW80" s="123"/>
      <c r="AX80"/>
      <c r="AY80"/>
      <c r="AZ80"/>
      <c r="BB80"/>
      <c r="BC80"/>
      <c r="BD80"/>
      <c r="BF80"/>
      <c r="BG80"/>
      <c r="BH80"/>
      <c r="BJ80"/>
      <c r="BK80"/>
      <c r="BL80"/>
      <c r="BN80"/>
      <c r="BO80"/>
      <c r="BP80"/>
      <c r="BR80"/>
      <c r="BS80"/>
      <c r="BT80"/>
      <c r="BV80"/>
      <c r="BW80"/>
      <c r="BX80"/>
      <c r="BZ80"/>
      <c r="CA80"/>
      <c r="CB80"/>
      <c r="CD80"/>
      <c r="CE80" s="79"/>
      <c r="CF80"/>
      <c r="CH80"/>
      <c r="CI80"/>
      <c r="CJ80"/>
      <c r="CL80"/>
      <c r="CM80"/>
      <c r="CN80"/>
      <c r="CP80"/>
      <c r="CQ80"/>
      <c r="CR80"/>
      <c r="CT80"/>
      <c r="CU80"/>
      <c r="CV80"/>
      <c r="CX80"/>
      <c r="CY80"/>
      <c r="CZ80"/>
      <c r="DB80"/>
      <c r="DC80"/>
      <c r="DD80"/>
      <c r="DE80"/>
      <c r="DF80"/>
      <c r="DG80"/>
      <c r="DH80"/>
      <c r="DJ80"/>
      <c r="DK80"/>
      <c r="DL80"/>
      <c r="DN80"/>
      <c r="DO80"/>
      <c r="DP80"/>
      <c r="DR80"/>
      <c r="DT80"/>
    </row>
    <row r="81" spans="1:125">
      <c r="A81" s="48" t="s">
        <v>85</v>
      </c>
      <c r="B81" s="72">
        <v>0</v>
      </c>
      <c r="C81" s="79"/>
      <c r="D81" s="61"/>
      <c r="E81" s="96">
        <f>+B81+C81-VENTAS!IA8</f>
        <v>0</v>
      </c>
      <c r="F81" s="72">
        <f>+E81</f>
        <v>0</v>
      </c>
      <c r="G81"/>
      <c r="H81"/>
      <c r="I81" s="96">
        <f>+F81+G81-VENTAS!IA9</f>
        <v>0</v>
      </c>
      <c r="J81" s="72">
        <f t="shared" ref="J81:J85" si="34">+I81</f>
        <v>0</v>
      </c>
      <c r="K81"/>
      <c r="L81"/>
      <c r="M81" s="96">
        <f>+J81+K81-VENTAS!IA10</f>
        <v>0</v>
      </c>
      <c r="N81" s="100">
        <f t="shared" ref="N81:N109" si="35">+M81</f>
        <v>0</v>
      </c>
      <c r="O81"/>
      <c r="P81"/>
      <c r="Q81" s="96">
        <f>+N81+O81-VENTAS!IA11</f>
        <v>0</v>
      </c>
      <c r="R81">
        <f>+Q81</f>
        <v>0</v>
      </c>
      <c r="S81"/>
      <c r="T81"/>
      <c r="U81" s="96">
        <f>+R81+S81-VENTAS!IA12</f>
        <v>0</v>
      </c>
      <c r="V81">
        <f>+U81</f>
        <v>0</v>
      </c>
      <c r="X81"/>
      <c r="Y81" s="96">
        <f>+V81+W81-VENTAS!IA13</f>
        <v>0</v>
      </c>
      <c r="Z81">
        <f>+Y81</f>
        <v>0</v>
      </c>
      <c r="AA81"/>
      <c r="AB81"/>
      <c r="AC81" s="96">
        <f>+Z81+AA81-VENTAS!IA14</f>
        <v>0</v>
      </c>
      <c r="AD81">
        <f>+AC81</f>
        <v>0</v>
      </c>
      <c r="AE81"/>
      <c r="AF81"/>
      <c r="AG81" s="96">
        <f>+AD81+AE81-VENTAS!IA15</f>
        <v>0</v>
      </c>
      <c r="AH81">
        <f>+AG81</f>
        <v>0</v>
      </c>
      <c r="AI81"/>
      <c r="AJ81"/>
      <c r="AK81" s="96">
        <f>+AH81+AI81-VENTAS!IA16</f>
        <v>0</v>
      </c>
      <c r="AL81">
        <f>+AK81</f>
        <v>0</v>
      </c>
      <c r="AM81"/>
      <c r="AN81"/>
      <c r="AO81" s="96">
        <f>+AL81+AM81-VENTAS!IA17</f>
        <v>0</v>
      </c>
      <c r="AP81">
        <f>+AO81</f>
        <v>0</v>
      </c>
      <c r="AQ81"/>
      <c r="AR81"/>
      <c r="AS81" s="96">
        <f>+AP81+AQ81-VENTAS!IA18</f>
        <v>0</v>
      </c>
      <c r="AT81">
        <f>+AS81</f>
        <v>0</v>
      </c>
      <c r="AU81"/>
      <c r="AV81"/>
      <c r="AW81" s="123">
        <f>+AT81+AU81-VENTAS!IA19</f>
        <v>0</v>
      </c>
      <c r="AX81">
        <f>+AW81</f>
        <v>0</v>
      </c>
      <c r="AY81"/>
      <c r="AZ81"/>
      <c r="BA81" s="96">
        <f>+AX81+AY81-VENTAS!IA20</f>
        <v>0</v>
      </c>
      <c r="BB81">
        <f>+BA81</f>
        <v>0</v>
      </c>
      <c r="BC81"/>
      <c r="BD81"/>
      <c r="BE81" s="96">
        <f>+BB81+BC81-VENTAS!IA21</f>
        <v>0</v>
      </c>
      <c r="BF81">
        <f>+BE81</f>
        <v>0</v>
      </c>
      <c r="BG81"/>
      <c r="BH81"/>
      <c r="BI81" s="96">
        <f>+BF81+BG81-VENTAS!IA22</f>
        <v>0</v>
      </c>
      <c r="BJ81">
        <f>+BI81</f>
        <v>0</v>
      </c>
      <c r="BK81"/>
      <c r="BL81"/>
      <c r="BM81" s="96">
        <f>+BJ81+BK81-VENTAS!IA23</f>
        <v>0</v>
      </c>
      <c r="BN81">
        <f>+BM81</f>
        <v>0</v>
      </c>
      <c r="BO81"/>
      <c r="BP81"/>
      <c r="BQ81" s="96">
        <f>+BN81+BO81-VENTAS!IA24</f>
        <v>0</v>
      </c>
      <c r="BR81">
        <f>+BQ81</f>
        <v>0</v>
      </c>
      <c r="BS81"/>
      <c r="BT81"/>
      <c r="BU81" s="96">
        <f>+BR81+BS81-VENTAS!IA25</f>
        <v>0</v>
      </c>
      <c r="BV81">
        <f>+BU81</f>
        <v>0</v>
      </c>
      <c r="BW81"/>
      <c r="BX81"/>
      <c r="BY81" s="96">
        <f>+BV81+BW81-VENTAS!IA26</f>
        <v>0</v>
      </c>
      <c r="BZ81">
        <f>+BY81</f>
        <v>0</v>
      </c>
      <c r="CA81"/>
      <c r="CB81"/>
      <c r="CC81" s="96">
        <f>+BZ81+CA81-VENTAS!IA27</f>
        <v>0</v>
      </c>
      <c r="CD81">
        <f>+CC81</f>
        <v>0</v>
      </c>
      <c r="CE81" s="79"/>
      <c r="CF81"/>
      <c r="CG81" s="96">
        <f>+CD81+CE81-VENTAS!IA28</f>
        <v>0</v>
      </c>
      <c r="CH81">
        <f>+CG81</f>
        <v>0</v>
      </c>
      <c r="CI81"/>
      <c r="CJ81"/>
      <c r="CK81" s="96">
        <f>+CH81+CI81-VENTAS!IA29</f>
        <v>0</v>
      </c>
      <c r="CL81">
        <f>+CK81</f>
        <v>0</v>
      </c>
      <c r="CM81"/>
      <c r="CN81"/>
      <c r="CO81" s="96">
        <f>+CL81+CM81-VENTAS!IA30</f>
        <v>0</v>
      </c>
      <c r="CP81">
        <f>+CO81</f>
        <v>0</v>
      </c>
      <c r="CQ81"/>
      <c r="CR81"/>
      <c r="CS81" s="96">
        <f>+CP81+CQ81-VENTAS!IA31</f>
        <v>0</v>
      </c>
      <c r="CT81">
        <f>+CS81</f>
        <v>0</v>
      </c>
      <c r="CU81"/>
      <c r="CV81"/>
      <c r="CW81" s="96">
        <f>+CT81+CU81-VENTAS!IA32</f>
        <v>0</v>
      </c>
      <c r="CX81">
        <f>+CW81</f>
        <v>0</v>
      </c>
      <c r="CY81"/>
      <c r="CZ81"/>
      <c r="DA81" s="96">
        <f>+CX81+CY81-VENTAS!IA33</f>
        <v>0</v>
      </c>
      <c r="DB81">
        <f>+DA81</f>
        <v>0</v>
      </c>
      <c r="DC81"/>
      <c r="DD81"/>
      <c r="DE81">
        <f>+DB81+DC81-VENTAS!IA34</f>
        <v>0</v>
      </c>
      <c r="DF81">
        <f>+DE81</f>
        <v>0</v>
      </c>
      <c r="DG81"/>
      <c r="DH81"/>
      <c r="DI81" s="96">
        <f>+DF81+DG81-VENTAS!IA35</f>
        <v>0</v>
      </c>
      <c r="DJ81">
        <f>+DI81</f>
        <v>0</v>
      </c>
      <c r="DK81"/>
      <c r="DL81"/>
      <c r="DM81" s="96">
        <f>+DJ81+DK81-VENTAS!IA36</f>
        <v>0</v>
      </c>
      <c r="DN81">
        <f>+DM81</f>
        <v>0</v>
      </c>
      <c r="DO81"/>
      <c r="DP81"/>
      <c r="DQ81" s="96" t="e">
        <f>+DN81+DO81-VENTAS!#REF!</f>
        <v>#REF!</v>
      </c>
      <c r="DR81" t="e">
        <f>+DQ81</f>
        <v>#REF!</v>
      </c>
      <c r="DT81"/>
      <c r="DU81" s="96" t="e">
        <f>+DR81+DS81-VENTAS!#REF!</f>
        <v>#REF!</v>
      </c>
    </row>
    <row r="82" spans="1:125">
      <c r="A82" s="48" t="s">
        <v>24</v>
      </c>
      <c r="B82" s="72">
        <v>43</v>
      </c>
      <c r="C82" s="79"/>
      <c r="D82" s="61"/>
      <c r="E82" s="96">
        <f>+B82+C82-VENTAS!HS8</f>
        <v>37</v>
      </c>
      <c r="F82" s="72">
        <f>+E82</f>
        <v>37</v>
      </c>
      <c r="G82"/>
      <c r="H82"/>
      <c r="I82" s="96">
        <f>+F82+G82-VENTAS!HS9</f>
        <v>30</v>
      </c>
      <c r="J82" s="72">
        <f t="shared" si="34"/>
        <v>30</v>
      </c>
      <c r="K82"/>
      <c r="L82"/>
      <c r="M82" s="96">
        <f>+J82+K82-VENTAS!HS10</f>
        <v>27</v>
      </c>
      <c r="N82" s="100">
        <f t="shared" si="35"/>
        <v>27</v>
      </c>
      <c r="O82"/>
      <c r="P82"/>
      <c r="Q82" s="96">
        <f>+N82+O82-VENTAS!HS11</f>
        <v>27</v>
      </c>
      <c r="R82">
        <f t="shared" ref="R82:R85" si="36">+Q82</f>
        <v>27</v>
      </c>
      <c r="S82"/>
      <c r="T82"/>
      <c r="U82" s="96">
        <f>+R82+S82-VENTAS!HS12</f>
        <v>21</v>
      </c>
      <c r="V82">
        <f>+U82</f>
        <v>21</v>
      </c>
      <c r="X82"/>
      <c r="Y82" s="96">
        <f>+V82+W82-VENTAS!HS13</f>
        <v>19</v>
      </c>
      <c r="Z82">
        <f>+Y82</f>
        <v>19</v>
      </c>
      <c r="AA82"/>
      <c r="AB82"/>
      <c r="AC82" s="96">
        <f>+Z82+AA82-VENTAS!HS14-1</f>
        <v>14</v>
      </c>
      <c r="AD82">
        <f>+AC82</f>
        <v>14</v>
      </c>
      <c r="AE82"/>
      <c r="AF82"/>
      <c r="AG82" s="96">
        <f>+AD82+AE82-VENTAS!HS15</f>
        <v>9</v>
      </c>
      <c r="AH82">
        <f>+AG82</f>
        <v>9</v>
      </c>
      <c r="AI82"/>
      <c r="AJ82"/>
      <c r="AK82" s="96">
        <f>+AH82+AI82-VENTAS!HS16</f>
        <v>7</v>
      </c>
      <c r="AL82">
        <f>+AK82</f>
        <v>7</v>
      </c>
      <c r="AM82"/>
      <c r="AN82"/>
      <c r="AO82" s="96">
        <f>+AL82+AM82-VENTAS!HS17-1</f>
        <v>6</v>
      </c>
      <c r="AP82">
        <f>+AO82</f>
        <v>6</v>
      </c>
      <c r="AQ82"/>
      <c r="AR82"/>
      <c r="AS82" s="96">
        <f>+AP82+AQ82-VENTAS!HS18</f>
        <v>5</v>
      </c>
      <c r="AT82">
        <f>+AS82</f>
        <v>5</v>
      </c>
      <c r="AU82"/>
      <c r="AV82"/>
      <c r="AW82" s="123">
        <f>+AT82+AU82-VENTAS!HS19</f>
        <v>4</v>
      </c>
      <c r="AX82">
        <f>+AW82</f>
        <v>4</v>
      </c>
      <c r="AY82"/>
      <c r="AZ82"/>
      <c r="BA82" s="96">
        <f>+AX82+AY82-VENTAS!HS20</f>
        <v>4</v>
      </c>
      <c r="BB82">
        <f>+BA82</f>
        <v>4</v>
      </c>
      <c r="BC82"/>
      <c r="BD82"/>
      <c r="BE82" s="96">
        <f>+BB82+BC82-VENTAS!HS21</f>
        <v>4</v>
      </c>
      <c r="BF82">
        <f>+BE82</f>
        <v>4</v>
      </c>
      <c r="BG82"/>
      <c r="BH82"/>
      <c r="BI82" s="96">
        <f>+BF82+BG82-VENTAS!HS22</f>
        <v>4</v>
      </c>
      <c r="BJ82">
        <f>+BI82</f>
        <v>4</v>
      </c>
      <c r="BK82"/>
      <c r="BL82"/>
      <c r="BM82" s="96">
        <f>+BJ82+BK82-VENTAS!HS23</f>
        <v>4</v>
      </c>
      <c r="BN82">
        <f>+BM82</f>
        <v>4</v>
      </c>
      <c r="BO82"/>
      <c r="BP82"/>
      <c r="BQ82" s="96">
        <f>+BN82+BO82-VENTAS!HS24</f>
        <v>4</v>
      </c>
      <c r="BR82">
        <f>+BQ82</f>
        <v>4</v>
      </c>
      <c r="BS82"/>
      <c r="BT82"/>
      <c r="BU82" s="96">
        <f>+BR82+BS82-VENTAS!HS25</f>
        <v>4</v>
      </c>
      <c r="BV82">
        <f>+BU82</f>
        <v>4</v>
      </c>
      <c r="BW82"/>
      <c r="BX82"/>
      <c r="BY82" s="96">
        <f>+BV82+BW82-VENTAS!HS26</f>
        <v>4</v>
      </c>
      <c r="BZ82">
        <f>+BY82</f>
        <v>4</v>
      </c>
      <c r="CA82"/>
      <c r="CB82"/>
      <c r="CC82" s="96">
        <f>+BZ82+CA82-VENTAS!HS27</f>
        <v>4</v>
      </c>
      <c r="CD82">
        <f>+CC82</f>
        <v>4</v>
      </c>
      <c r="CE82" s="79"/>
      <c r="CF82"/>
      <c r="CG82" s="96">
        <f>+CD82+CE82-VENTAS!HS28</f>
        <v>4</v>
      </c>
      <c r="CH82">
        <f>+CG82</f>
        <v>4</v>
      </c>
      <c r="CI82"/>
      <c r="CJ82"/>
      <c r="CK82" s="96">
        <f>+CH82+CI82-VENTAS!HS29</f>
        <v>4</v>
      </c>
      <c r="CL82">
        <f>+CK82</f>
        <v>4</v>
      </c>
      <c r="CM82"/>
      <c r="CN82"/>
      <c r="CO82" s="96">
        <f>+CL82+CM82-VENTAS!HS30</f>
        <v>4</v>
      </c>
      <c r="CP82">
        <f>+CO82</f>
        <v>4</v>
      </c>
      <c r="CQ82"/>
      <c r="CR82"/>
      <c r="CS82" s="96">
        <f>+CP82+CQ82-VENTAS!HS31</f>
        <v>4</v>
      </c>
      <c r="CT82">
        <f>+CS82</f>
        <v>4</v>
      </c>
      <c r="CU82"/>
      <c r="CV82"/>
      <c r="CW82" s="96">
        <f>+CT82+CU82-VENTAS!HS32</f>
        <v>4</v>
      </c>
      <c r="CX82">
        <f>+CW82</f>
        <v>4</v>
      </c>
      <c r="CY82"/>
      <c r="CZ82"/>
      <c r="DA82" s="96">
        <f>+CX82+CY82-VENTAS!HS33</f>
        <v>4</v>
      </c>
      <c r="DB82">
        <f>+DA82</f>
        <v>4</v>
      </c>
      <c r="DC82"/>
      <c r="DD82"/>
      <c r="DE82">
        <f>+DB82+DC82-VENTAS!HS34</f>
        <v>4</v>
      </c>
      <c r="DF82">
        <f>+DE82</f>
        <v>4</v>
      </c>
      <c r="DG82"/>
      <c r="DH82"/>
      <c r="DI82" s="96">
        <f>+DF82+DG82-VENTAS!HS35</f>
        <v>4</v>
      </c>
      <c r="DJ82">
        <f>+DI82</f>
        <v>4</v>
      </c>
      <c r="DK82"/>
      <c r="DL82"/>
      <c r="DM82" s="96">
        <f>+DJ82+DK82-VENTAS!HS36</f>
        <v>4</v>
      </c>
      <c r="DN82">
        <f>+DM82</f>
        <v>4</v>
      </c>
      <c r="DO82"/>
      <c r="DP82"/>
      <c r="DQ82" s="96" t="e">
        <f>+DN82+DO82-VENTAS!#REF!</f>
        <v>#REF!</v>
      </c>
      <c r="DR82" t="e">
        <f>+DQ82</f>
        <v>#REF!</v>
      </c>
      <c r="DT82"/>
      <c r="DU82" s="96" t="e">
        <f>+DR82+DS82-VENTAS!#REF!</f>
        <v>#REF!</v>
      </c>
    </row>
    <row r="83" spans="1:125">
      <c r="A83" s="48" t="s">
        <v>167</v>
      </c>
      <c r="B83" s="72">
        <v>-36</v>
      </c>
      <c r="C83" s="79">
        <v>40</v>
      </c>
      <c r="D83" s="61"/>
      <c r="E83" s="96">
        <f>+B83+C83-VENTAS!IE8</f>
        <v>1</v>
      </c>
      <c r="F83" s="72">
        <f>+E83</f>
        <v>1</v>
      </c>
      <c r="G83">
        <v>40</v>
      </c>
      <c r="H83"/>
      <c r="I83" s="96">
        <f>+F83+G83-VENTAS!IE9</f>
        <v>35</v>
      </c>
      <c r="J83" s="72">
        <f t="shared" si="34"/>
        <v>35</v>
      </c>
      <c r="K83"/>
      <c r="L83"/>
      <c r="M83" s="96">
        <f>+J83+K83-VENTAS!IE10</f>
        <v>33</v>
      </c>
      <c r="N83" s="100">
        <f t="shared" si="35"/>
        <v>33</v>
      </c>
      <c r="O83"/>
      <c r="P83"/>
      <c r="Q83" s="96">
        <f>+N83+O83-VENTAS!IE11</f>
        <v>26</v>
      </c>
      <c r="R83">
        <f t="shared" si="36"/>
        <v>26</v>
      </c>
      <c r="S83"/>
      <c r="T83"/>
      <c r="U83" s="96">
        <f>+R83+S83-VENTAS!IE12</f>
        <v>20</v>
      </c>
      <c r="V83">
        <f>+U83</f>
        <v>20</v>
      </c>
      <c r="X83"/>
      <c r="Y83" s="96">
        <f>+V83+W83-VENTAS!IE13</f>
        <v>17</v>
      </c>
      <c r="Z83">
        <f>+Y83</f>
        <v>17</v>
      </c>
      <c r="AA83"/>
      <c r="AB83"/>
      <c r="AC83" s="96">
        <f>+Z83+AA83-VENTAS!IE14</f>
        <v>10</v>
      </c>
      <c r="AD83">
        <f>+AC83</f>
        <v>10</v>
      </c>
      <c r="AE83"/>
      <c r="AF83"/>
      <c r="AG83" s="96">
        <f>+AD83+AE83-VENTAS!IE15</f>
        <v>1</v>
      </c>
      <c r="AH83">
        <f>+AG83</f>
        <v>1</v>
      </c>
      <c r="AI83"/>
      <c r="AJ83"/>
      <c r="AK83" s="96">
        <f>+AH83+AI83-VENTAS!IE16</f>
        <v>1</v>
      </c>
      <c r="AL83">
        <f>+AK83</f>
        <v>1</v>
      </c>
      <c r="AM83">
        <v>40</v>
      </c>
      <c r="AN83"/>
      <c r="AO83" s="96">
        <f>+AL83+AM83-VENTAS!IE17</f>
        <v>38</v>
      </c>
      <c r="AP83">
        <f>+AO83</f>
        <v>38</v>
      </c>
      <c r="AQ83"/>
      <c r="AR83"/>
      <c r="AS83" s="96">
        <f>+AP83+AQ83-VENTAS!IE18</f>
        <v>32</v>
      </c>
      <c r="AT83">
        <f>+AS83</f>
        <v>32</v>
      </c>
      <c r="AU83"/>
      <c r="AV83"/>
      <c r="AW83" s="123">
        <f>+AT83+AU83-VENTAS!IE19</f>
        <v>27</v>
      </c>
      <c r="AX83">
        <f>+AW83</f>
        <v>27</v>
      </c>
      <c r="AY83"/>
      <c r="AZ83"/>
      <c r="BA83" s="96">
        <f>+AX83+AY83-VENTAS!IE20</f>
        <v>27</v>
      </c>
      <c r="BB83">
        <f>+BA83</f>
        <v>27</v>
      </c>
      <c r="BC83"/>
      <c r="BD83"/>
      <c r="BE83" s="96">
        <f>+BB83+BC83-VENTAS!IE21</f>
        <v>27</v>
      </c>
      <c r="BF83">
        <f>+BE83</f>
        <v>27</v>
      </c>
      <c r="BG83"/>
      <c r="BH83"/>
      <c r="BI83" s="96">
        <f>+BF83+BG83-VENTAS!IE22</f>
        <v>27</v>
      </c>
      <c r="BJ83">
        <f>+BI83</f>
        <v>27</v>
      </c>
      <c r="BK83"/>
      <c r="BL83"/>
      <c r="BM83" s="96">
        <f>+BJ83+BK83-VENTAS!IE23</f>
        <v>27</v>
      </c>
      <c r="BN83">
        <f>+BM83</f>
        <v>27</v>
      </c>
      <c r="BO83"/>
      <c r="BP83"/>
      <c r="BQ83" s="96">
        <f>+BN83+BO83-VENTAS!IE24</f>
        <v>27</v>
      </c>
      <c r="BR83">
        <f>+BQ83</f>
        <v>27</v>
      </c>
      <c r="BS83"/>
      <c r="BT83"/>
      <c r="BU83" s="96">
        <f>+BR83+BS83-VENTAS!IE25</f>
        <v>27</v>
      </c>
      <c r="BV83">
        <f>+BU83</f>
        <v>27</v>
      </c>
      <c r="BW83"/>
      <c r="BX83"/>
      <c r="BY83" s="96">
        <f>+BV83+BW83-VENTAS!IE26</f>
        <v>27</v>
      </c>
      <c r="BZ83">
        <f>+BY83</f>
        <v>27</v>
      </c>
      <c r="CA83"/>
      <c r="CB83"/>
      <c r="CC83" s="96">
        <f>+BZ83+CA83-VENTAS!IE27</f>
        <v>27</v>
      </c>
      <c r="CD83">
        <f>+CC83</f>
        <v>27</v>
      </c>
      <c r="CE83" s="79"/>
      <c r="CF83"/>
      <c r="CG83" s="96">
        <f>+CD83+CE83-VENTAS!IE28</f>
        <v>27</v>
      </c>
      <c r="CH83">
        <f>+CG83</f>
        <v>27</v>
      </c>
      <c r="CI83"/>
      <c r="CJ83"/>
      <c r="CK83" s="96">
        <f>+CH83+CI83-VENTAS!IE29</f>
        <v>27</v>
      </c>
      <c r="CL83">
        <f>+CK83</f>
        <v>27</v>
      </c>
      <c r="CM83"/>
      <c r="CN83"/>
      <c r="CO83" s="96">
        <f>+CL83+CM83-VENTAS!IE30</f>
        <v>27</v>
      </c>
      <c r="CP83">
        <f>+CO83</f>
        <v>27</v>
      </c>
      <c r="CQ83"/>
      <c r="CR83"/>
      <c r="CS83" s="96">
        <f>+CP83+CQ83-VENTAS!IE31</f>
        <v>27</v>
      </c>
      <c r="CT83"/>
      <c r="CU83"/>
      <c r="CV83"/>
      <c r="CW83" s="96">
        <f>+CT83+CU83-VENTAS!IE32</f>
        <v>0</v>
      </c>
      <c r="CX83">
        <f>+CW83</f>
        <v>0</v>
      </c>
      <c r="CY83"/>
      <c r="CZ83"/>
      <c r="DA83" s="96">
        <f>+CX83+CY83-VENTAS!IE33</f>
        <v>0</v>
      </c>
      <c r="DB83">
        <f>+DA83</f>
        <v>0</v>
      </c>
      <c r="DC83"/>
      <c r="DD83"/>
      <c r="DE83">
        <f>+DB83+DC83-VENTAS!IE34</f>
        <v>0</v>
      </c>
      <c r="DF83">
        <f>+DE83</f>
        <v>0</v>
      </c>
      <c r="DG83"/>
      <c r="DH83"/>
      <c r="DI83" s="96">
        <f>+DF83+DG83-VENTAS!IE35</f>
        <v>0</v>
      </c>
      <c r="DJ83">
        <f>+DI83</f>
        <v>0</v>
      </c>
      <c r="DK83"/>
      <c r="DL83"/>
      <c r="DM83" s="96">
        <f>+DJ83+DK83-VENTAS!IE36</f>
        <v>0</v>
      </c>
      <c r="DN83">
        <f>+DM83</f>
        <v>0</v>
      </c>
      <c r="DO83"/>
      <c r="DP83"/>
      <c r="DQ83" s="96" t="e">
        <f>+DN83+DO83-VENTAS!#REF!</f>
        <v>#REF!</v>
      </c>
      <c r="DR83" t="e">
        <f>+DQ83</f>
        <v>#REF!</v>
      </c>
      <c r="DT83"/>
      <c r="DU83" s="96" t="e">
        <f>+DR83+DS83-VENTAS!#REF!</f>
        <v>#REF!</v>
      </c>
    </row>
    <row r="84" spans="1:125">
      <c r="A84" s="48" t="s">
        <v>168</v>
      </c>
      <c r="B84" s="72">
        <v>126</v>
      </c>
      <c r="C84" s="79">
        <v>15</v>
      </c>
      <c r="D84" s="61"/>
      <c r="E84" s="96">
        <f>+B84+C84-VENTAS!HW8</f>
        <v>134</v>
      </c>
      <c r="F84" s="72">
        <f>+E84</f>
        <v>134</v>
      </c>
      <c r="G84"/>
      <c r="H84"/>
      <c r="I84" s="96">
        <f>+F84+G84-VENTAS!HW9-3</f>
        <v>124</v>
      </c>
      <c r="J84" s="72">
        <f t="shared" si="34"/>
        <v>124</v>
      </c>
      <c r="K84"/>
      <c r="L84"/>
      <c r="M84" s="96">
        <f>+J84+K84-VENTAS!HW10</f>
        <v>114</v>
      </c>
      <c r="N84" s="100">
        <f t="shared" si="35"/>
        <v>114</v>
      </c>
      <c r="O84"/>
      <c r="P84"/>
      <c r="Q84" s="96">
        <f>+N84+O84-VENTAS!HW11</f>
        <v>110</v>
      </c>
      <c r="R84">
        <f t="shared" si="36"/>
        <v>110</v>
      </c>
      <c r="S84"/>
      <c r="T84"/>
      <c r="U84" s="96">
        <f>+R84+S84-VENTAS!HW12</f>
        <v>105</v>
      </c>
      <c r="V84">
        <f>+U84</f>
        <v>105</v>
      </c>
      <c r="X84"/>
      <c r="Y84" s="96">
        <f>+V84+W84-VENTAS!HW13</f>
        <v>102</v>
      </c>
      <c r="Z84">
        <f>+Y84</f>
        <v>102</v>
      </c>
      <c r="AA84"/>
      <c r="AB84"/>
      <c r="AC84" s="96">
        <f>+Z84+AA84-VENTAS!HW14-2</f>
        <v>98</v>
      </c>
      <c r="AD84">
        <f>+AC84</f>
        <v>98</v>
      </c>
      <c r="AE84"/>
      <c r="AF84"/>
      <c r="AG84" s="96">
        <f>+AD84+AE84-VENTAS!HW15</f>
        <v>90</v>
      </c>
      <c r="AH84">
        <f>+AG84</f>
        <v>90</v>
      </c>
      <c r="AI84"/>
      <c r="AJ84"/>
      <c r="AK84" s="96">
        <f>+AH84+AI84-VENTAS!HW16</f>
        <v>87</v>
      </c>
      <c r="AL84">
        <f>+AK84</f>
        <v>87</v>
      </c>
      <c r="AM84"/>
      <c r="AN84"/>
      <c r="AO84" s="96">
        <f>+AL84+AM84-VENTAS!HW17</f>
        <v>85</v>
      </c>
      <c r="AP84">
        <f>+AO84</f>
        <v>85</v>
      </c>
      <c r="AQ84"/>
      <c r="AR84"/>
      <c r="AS84" s="96">
        <f>+AP84+AQ84-VENTAS!HW18</f>
        <v>79</v>
      </c>
      <c r="AT84">
        <f>+AS84</f>
        <v>79</v>
      </c>
      <c r="AU84"/>
      <c r="AV84"/>
      <c r="AW84" s="123">
        <f>+AT84+AU84-VENTAS!HW19</f>
        <v>78</v>
      </c>
      <c r="AX84">
        <f>+AW84</f>
        <v>78</v>
      </c>
      <c r="AY84"/>
      <c r="AZ84"/>
      <c r="BA84" s="96">
        <f>+AX84+AY84-VENTAS!HW20</f>
        <v>78</v>
      </c>
      <c r="BB84">
        <f>+BA84</f>
        <v>78</v>
      </c>
      <c r="BC84"/>
      <c r="BD84"/>
      <c r="BE84" s="96">
        <f>+BB84+BC84-VENTAS!HW21</f>
        <v>78</v>
      </c>
      <c r="BF84">
        <f>+BE84</f>
        <v>78</v>
      </c>
      <c r="BG84"/>
      <c r="BH84"/>
      <c r="BI84" s="96">
        <f>+BF84+BG84-VENTAS!HW22</f>
        <v>78</v>
      </c>
      <c r="BJ84">
        <f>+BI84</f>
        <v>78</v>
      </c>
      <c r="BK84"/>
      <c r="BL84"/>
      <c r="BM84" s="96">
        <f>+BJ84+BK84-VENTAS!HW23</f>
        <v>78</v>
      </c>
      <c r="BN84">
        <f>+BM84</f>
        <v>78</v>
      </c>
      <c r="BO84"/>
      <c r="BP84"/>
      <c r="BQ84" s="96">
        <f>+BN84+BO84-VENTAS!HW24</f>
        <v>78</v>
      </c>
      <c r="BR84">
        <f>+BQ84</f>
        <v>78</v>
      </c>
      <c r="BS84"/>
      <c r="BT84"/>
      <c r="BU84" s="96">
        <f>+BR84+BS84-VENTAS!HW25</f>
        <v>78</v>
      </c>
      <c r="BV84">
        <f>+BU84</f>
        <v>78</v>
      </c>
      <c r="BW84"/>
      <c r="BX84"/>
      <c r="BY84" s="96">
        <f>+BV84+BW84-VENTAS!HW26</f>
        <v>78</v>
      </c>
      <c r="BZ84">
        <f>+BY84</f>
        <v>78</v>
      </c>
      <c r="CA84"/>
      <c r="CB84"/>
      <c r="CC84" s="96">
        <f>+BZ84+CA84-VENTAS!HW27</f>
        <v>78</v>
      </c>
      <c r="CD84">
        <f>+CC84</f>
        <v>78</v>
      </c>
      <c r="CE84" s="79"/>
      <c r="CF84"/>
      <c r="CG84" s="96">
        <f>+CD84+CE84-VENTAS!HW28</f>
        <v>78</v>
      </c>
      <c r="CH84">
        <f>+CG84</f>
        <v>78</v>
      </c>
      <c r="CI84"/>
      <c r="CJ84"/>
      <c r="CK84" s="96">
        <f>+CH84+CI84-VENTAS!HW29</f>
        <v>78</v>
      </c>
      <c r="CL84">
        <f>+CK84</f>
        <v>78</v>
      </c>
      <c r="CM84"/>
      <c r="CN84"/>
      <c r="CO84" s="96">
        <f>+CL84+CM84-VENTAS!HW30</f>
        <v>78</v>
      </c>
      <c r="CP84">
        <f>+CO84</f>
        <v>78</v>
      </c>
      <c r="CQ84"/>
      <c r="CR84"/>
      <c r="CS84" s="96">
        <f>+CP84+CQ84-VENTAS!HW31</f>
        <v>78</v>
      </c>
      <c r="CT84">
        <f>+CS84</f>
        <v>78</v>
      </c>
      <c r="CU84"/>
      <c r="CV84"/>
      <c r="CW84" s="96">
        <f>+CT84+CU84-VENTAS!HW32</f>
        <v>78</v>
      </c>
      <c r="CX84">
        <f>+CW84</f>
        <v>78</v>
      </c>
      <c r="CY84"/>
      <c r="CZ84"/>
      <c r="DA84" s="96">
        <f>+CX84+CY84-VENTAS!HW33</f>
        <v>78</v>
      </c>
      <c r="DB84">
        <f>+DA84</f>
        <v>78</v>
      </c>
      <c r="DC84"/>
      <c r="DD84"/>
      <c r="DE84">
        <f>+DB84+DC84-VENTAS!HW34</f>
        <v>78</v>
      </c>
      <c r="DF84">
        <f>+DE84</f>
        <v>78</v>
      </c>
      <c r="DG84"/>
      <c r="DH84"/>
      <c r="DI84" s="96">
        <f>+DF84+DG84-VENTAS!HW35</f>
        <v>78</v>
      </c>
      <c r="DJ84">
        <f>+DI84</f>
        <v>78</v>
      </c>
      <c r="DK84"/>
      <c r="DL84"/>
      <c r="DM84" s="96">
        <f>+DJ84+DK84-VENTAS!HW36</f>
        <v>78</v>
      </c>
      <c r="DN84">
        <f>+DM84</f>
        <v>78</v>
      </c>
      <c r="DO84"/>
      <c r="DP84"/>
      <c r="DQ84" s="96" t="e">
        <f>+DN84+DO84-VENTAS!#REF!</f>
        <v>#REF!</v>
      </c>
      <c r="DR84" t="e">
        <f>+DQ84</f>
        <v>#REF!</v>
      </c>
      <c r="DT84"/>
      <c r="DU84" s="96" t="e">
        <f>+DR84+DS84-VENTAS!#REF!</f>
        <v>#REF!</v>
      </c>
    </row>
    <row r="85" spans="1:125">
      <c r="A85" s="48" t="s">
        <v>293</v>
      </c>
      <c r="B85" s="72">
        <v>78</v>
      </c>
      <c r="C85" s="79"/>
      <c r="D85" s="61"/>
      <c r="E85" s="96">
        <f>+B85+C85-VENTAS!PO8</f>
        <v>75</v>
      </c>
      <c r="F85" s="72">
        <f>+E85</f>
        <v>75</v>
      </c>
      <c r="G85"/>
      <c r="H85"/>
      <c r="I85" s="96">
        <f>+F85+G85-VENTAS!PO9</f>
        <v>74</v>
      </c>
      <c r="J85" s="72">
        <f t="shared" si="34"/>
        <v>74</v>
      </c>
      <c r="K85"/>
      <c r="L85"/>
      <c r="M85" s="96">
        <f>+J85+K85-VENTAS!PO10</f>
        <v>74</v>
      </c>
      <c r="N85" s="100">
        <f t="shared" si="35"/>
        <v>74</v>
      </c>
      <c r="O85"/>
      <c r="P85"/>
      <c r="Q85" s="96">
        <f>+N85+O85-VENTAS!PO11</f>
        <v>73</v>
      </c>
      <c r="R85">
        <f t="shared" si="36"/>
        <v>73</v>
      </c>
      <c r="S85"/>
      <c r="T85"/>
      <c r="U85" s="96">
        <f>+R85+S85-VENTAS!PO12</f>
        <v>72</v>
      </c>
      <c r="V85">
        <f>+U85</f>
        <v>72</v>
      </c>
      <c r="X85"/>
      <c r="Y85" s="96">
        <f>+V85+W85-VENTAS!PO13</f>
        <v>72</v>
      </c>
      <c r="Z85">
        <f>+Y85</f>
        <v>72</v>
      </c>
      <c r="AA85"/>
      <c r="AB85"/>
      <c r="AC85" s="96">
        <f>+Z85+AA85-VENTAS!PO14</f>
        <v>70</v>
      </c>
      <c r="AD85">
        <f>+AC85</f>
        <v>70</v>
      </c>
      <c r="AE85"/>
      <c r="AF85"/>
      <c r="AG85" s="96">
        <f>+AD85+AE85-VENTAS!PO15</f>
        <v>68</v>
      </c>
      <c r="AH85">
        <f>+AG85</f>
        <v>68</v>
      </c>
      <c r="AI85"/>
      <c r="AJ85"/>
      <c r="AK85" s="96">
        <f>+AH85+AI85-VENTAS!PO16</f>
        <v>65</v>
      </c>
      <c r="AL85">
        <f>+AK85</f>
        <v>65</v>
      </c>
      <c r="AM85"/>
      <c r="AN85"/>
      <c r="AO85" s="96">
        <f>+AL85+AM85-VENTAS!PO17</f>
        <v>64</v>
      </c>
      <c r="AP85">
        <f>+AO85</f>
        <v>64</v>
      </c>
      <c r="AQ85"/>
      <c r="AR85"/>
      <c r="AS85" s="96">
        <f>+AP85+AQ85-VENTAS!PO18-1</f>
        <v>62</v>
      </c>
      <c r="AT85">
        <f>+AS85</f>
        <v>62</v>
      </c>
      <c r="AU85"/>
      <c r="AV85"/>
      <c r="AW85" s="123">
        <f>+AT85+AU85-VENTAS!PO19</f>
        <v>61</v>
      </c>
      <c r="AX85">
        <f>+AW85</f>
        <v>61</v>
      </c>
      <c r="AY85"/>
      <c r="AZ85"/>
      <c r="BA85" s="96">
        <f>+AX85+AY85-VENTAS!PO20</f>
        <v>61</v>
      </c>
      <c r="BB85">
        <f>+BA85</f>
        <v>61</v>
      </c>
      <c r="BC85"/>
      <c r="BD85"/>
      <c r="BE85" s="96">
        <f>+BB85+BC85-VENTAS!PO21</f>
        <v>61</v>
      </c>
      <c r="BF85">
        <f>+BE85</f>
        <v>61</v>
      </c>
      <c r="BG85"/>
      <c r="BH85"/>
      <c r="BI85" s="96">
        <f>+BF85+BG85-VENTAS!PO22</f>
        <v>61</v>
      </c>
      <c r="BJ85">
        <f>+BI85</f>
        <v>61</v>
      </c>
      <c r="BK85"/>
      <c r="BL85"/>
      <c r="BM85" s="96">
        <f>+BJ85+BK85-VENTAS!PO23</f>
        <v>61</v>
      </c>
      <c r="BN85">
        <f>+BM85</f>
        <v>61</v>
      </c>
      <c r="BO85"/>
      <c r="BP85"/>
      <c r="BQ85" s="96">
        <f>+BN85+BO85-VENTAS!PO24</f>
        <v>61</v>
      </c>
      <c r="BR85">
        <f>+BQ85</f>
        <v>61</v>
      </c>
      <c r="BS85"/>
      <c r="BT85"/>
      <c r="BU85" s="96">
        <f>+BR85+BS85-VENTAS!PO25</f>
        <v>61</v>
      </c>
      <c r="BV85">
        <f>+BU85</f>
        <v>61</v>
      </c>
      <c r="BW85"/>
      <c r="BX85"/>
      <c r="BY85" s="96">
        <f>+BV85+BW85-VENTAS!PO26</f>
        <v>61</v>
      </c>
      <c r="BZ85">
        <f>+BY85</f>
        <v>61</v>
      </c>
      <c r="CA85"/>
      <c r="CB85"/>
      <c r="CC85" s="96">
        <f>+BZ85+CA85-VENTAS!PO27</f>
        <v>61</v>
      </c>
      <c r="CD85">
        <f>+CC85</f>
        <v>61</v>
      </c>
      <c r="CE85" s="79"/>
      <c r="CF85"/>
      <c r="CG85" s="96">
        <f>+CD85+CE85-VENTAS!PO28</f>
        <v>61</v>
      </c>
      <c r="CH85">
        <f>+CG85</f>
        <v>61</v>
      </c>
      <c r="CI85"/>
      <c r="CJ85"/>
      <c r="CK85" s="96">
        <f>+CH85+CI85-VENTAS!PO29</f>
        <v>61</v>
      </c>
      <c r="CL85">
        <f>+CK85</f>
        <v>61</v>
      </c>
      <c r="CM85"/>
      <c r="CN85"/>
      <c r="CO85" s="96">
        <f>+CL85+CM85-VENTAS!PO30</f>
        <v>61</v>
      </c>
      <c r="CP85">
        <f>+CO85</f>
        <v>61</v>
      </c>
      <c r="CQ85"/>
      <c r="CR85"/>
      <c r="CS85" s="96">
        <f>+CP85+CQ85-VENTAS!PO31</f>
        <v>61</v>
      </c>
      <c r="CT85">
        <f>+CS85</f>
        <v>61</v>
      </c>
      <c r="CU85"/>
      <c r="CV85"/>
      <c r="CW85" s="96">
        <f>+CT85+CU85-VENTAS!PO32</f>
        <v>61</v>
      </c>
      <c r="CX85">
        <f>+CW85</f>
        <v>61</v>
      </c>
      <c r="CY85"/>
      <c r="CZ85"/>
      <c r="DA85" s="96">
        <f>+CX85+CY85-VENTAS!PO33</f>
        <v>61</v>
      </c>
      <c r="DB85">
        <f>+DA85</f>
        <v>61</v>
      </c>
      <c r="DC85"/>
      <c r="DD85"/>
      <c r="DE85">
        <f>+DB85+DC85-VENTAS!PO34</f>
        <v>61</v>
      </c>
      <c r="DF85">
        <f>+DE85</f>
        <v>61</v>
      </c>
      <c r="DG85"/>
      <c r="DH85"/>
      <c r="DI85" s="96">
        <f>+DF85+DG85-VENTAS!PO35</f>
        <v>61</v>
      </c>
      <c r="DJ85">
        <f>+DI85</f>
        <v>61</v>
      </c>
      <c r="DK85"/>
      <c r="DL85"/>
      <c r="DM85" s="96">
        <f>+DJ85+DK85-VENTAS!PO36</f>
        <v>61</v>
      </c>
      <c r="DN85">
        <f>+DM85</f>
        <v>61</v>
      </c>
      <c r="DO85"/>
      <c r="DP85"/>
      <c r="DQ85" s="96" t="e">
        <f>+DN85+DO85-VENTAS!#REF!</f>
        <v>#REF!</v>
      </c>
      <c r="DR85" t="e">
        <f>+DQ85</f>
        <v>#REF!</v>
      </c>
      <c r="DT85"/>
      <c r="DU85" s="96" t="e">
        <f>+DR85+DS85-VENTAS!#REF!</f>
        <v>#REF!</v>
      </c>
    </row>
    <row r="86" spans="1:125">
      <c r="A86" s="48"/>
      <c r="B86" s="72"/>
      <c r="C86" s="79"/>
      <c r="D86" s="61"/>
      <c r="E86" s="96"/>
      <c r="F86" s="72"/>
      <c r="G86"/>
      <c r="H86"/>
      <c r="I86" s="96"/>
      <c r="J86" s="72"/>
      <c r="K86"/>
      <c r="L86"/>
      <c r="M86" s="96"/>
      <c r="N86" s="100">
        <f t="shared" si="35"/>
        <v>0</v>
      </c>
      <c r="O86"/>
      <c r="P86"/>
      <c r="R86"/>
      <c r="S86"/>
      <c r="T86"/>
      <c r="V86"/>
      <c r="X86"/>
      <c r="Z86"/>
      <c r="AA86"/>
      <c r="AB86"/>
      <c r="AD86"/>
      <c r="AE86"/>
      <c r="AF86"/>
      <c r="AH86"/>
      <c r="AI86"/>
      <c r="AJ86"/>
      <c r="AL86"/>
      <c r="AM86"/>
      <c r="AN86"/>
      <c r="AP86"/>
      <c r="AQ86"/>
      <c r="AR86"/>
      <c r="AT86"/>
      <c r="AU86"/>
      <c r="AV86"/>
      <c r="AW86" s="123"/>
      <c r="AX86"/>
      <c r="AY86"/>
      <c r="AZ86"/>
      <c r="BB86"/>
      <c r="BC86"/>
      <c r="BD86"/>
      <c r="BF86"/>
      <c r="BG86"/>
      <c r="BH86"/>
      <c r="BJ86"/>
      <c r="BK86"/>
      <c r="BL86"/>
      <c r="BN86"/>
      <c r="BO86"/>
      <c r="BP86"/>
      <c r="BR86"/>
      <c r="BS86"/>
      <c r="BT86"/>
      <c r="BV86"/>
      <c r="BW86"/>
      <c r="BX86"/>
      <c r="BZ86"/>
      <c r="CA86"/>
      <c r="CB86"/>
      <c r="CD86"/>
      <c r="CE86" s="79"/>
      <c r="CF86"/>
      <c r="CH86"/>
      <c r="CI86"/>
      <c r="CJ86"/>
      <c r="CL86"/>
      <c r="CM86"/>
      <c r="CN86"/>
      <c r="CP86"/>
      <c r="CQ86"/>
      <c r="CR86"/>
      <c r="CT86"/>
      <c r="CU86"/>
      <c r="CV86"/>
      <c r="CX86"/>
      <c r="CY86"/>
      <c r="CZ86"/>
      <c r="DB86"/>
      <c r="DC86"/>
      <c r="DD86"/>
      <c r="DE86"/>
      <c r="DF86"/>
      <c r="DG86"/>
      <c r="DH86"/>
      <c r="DJ86"/>
      <c r="DK86"/>
      <c r="DL86"/>
      <c r="DN86"/>
      <c r="DO86"/>
      <c r="DP86"/>
      <c r="DR86"/>
      <c r="DT86"/>
    </row>
    <row r="87" spans="1:125">
      <c r="A87" s="48"/>
      <c r="B87" s="72"/>
      <c r="C87" s="79"/>
      <c r="D87" s="61"/>
      <c r="E87" s="96"/>
      <c r="F87" s="72"/>
      <c r="G87"/>
      <c r="H87"/>
      <c r="I87" s="96"/>
      <c r="J87" s="72"/>
      <c r="K87"/>
      <c r="L87"/>
      <c r="M87" s="96"/>
      <c r="N87" s="100">
        <f t="shared" si="35"/>
        <v>0</v>
      </c>
      <c r="O87"/>
      <c r="P87"/>
      <c r="R87"/>
      <c r="S87"/>
      <c r="T87"/>
      <c r="V87"/>
      <c r="X87"/>
      <c r="Z87"/>
      <c r="AA87"/>
      <c r="AB87"/>
      <c r="AD87"/>
      <c r="AE87"/>
      <c r="AF87"/>
      <c r="AH87"/>
      <c r="AI87"/>
      <c r="AJ87"/>
      <c r="AL87"/>
      <c r="AM87"/>
      <c r="AN87"/>
      <c r="AP87"/>
      <c r="AQ87"/>
      <c r="AR87"/>
      <c r="AT87"/>
      <c r="AU87"/>
      <c r="AV87"/>
      <c r="AW87" s="123"/>
      <c r="AX87"/>
      <c r="AY87"/>
      <c r="AZ87"/>
      <c r="BB87"/>
      <c r="BC87"/>
      <c r="BD87"/>
      <c r="BF87"/>
      <c r="BG87"/>
      <c r="BH87"/>
      <c r="BJ87"/>
      <c r="BK87"/>
      <c r="BL87"/>
      <c r="BN87"/>
      <c r="BO87"/>
      <c r="BP87"/>
      <c r="BR87"/>
      <c r="BS87"/>
      <c r="BT87"/>
      <c r="BV87"/>
      <c r="BW87"/>
      <c r="BX87"/>
      <c r="BZ87"/>
      <c r="CA87"/>
      <c r="CB87"/>
      <c r="CD87"/>
      <c r="CE87" s="79"/>
      <c r="CF87"/>
      <c r="CH87"/>
      <c r="CI87"/>
      <c r="CJ87"/>
      <c r="CL87"/>
      <c r="CM87"/>
      <c r="CN87"/>
      <c r="CP87"/>
      <c r="CQ87"/>
      <c r="CR87"/>
      <c r="CT87"/>
      <c r="CU87"/>
      <c r="CV87"/>
      <c r="CX87"/>
      <c r="CY87"/>
      <c r="CZ87"/>
      <c r="DB87"/>
      <c r="DC87"/>
      <c r="DD87"/>
      <c r="DE87"/>
      <c r="DF87"/>
      <c r="DG87"/>
      <c r="DH87"/>
      <c r="DJ87"/>
      <c r="DK87"/>
      <c r="DL87"/>
      <c r="DN87"/>
      <c r="DO87"/>
      <c r="DP87"/>
      <c r="DR87"/>
      <c r="DT87"/>
    </row>
    <row r="88" spans="1:125">
      <c r="A88" s="48"/>
      <c r="B88" s="72"/>
      <c r="C88" s="79"/>
      <c r="D88" s="61"/>
      <c r="E88" s="96"/>
      <c r="F88" s="72"/>
      <c r="G88"/>
      <c r="H88"/>
      <c r="I88" s="96"/>
      <c r="J88" s="72"/>
      <c r="K88"/>
      <c r="L88"/>
      <c r="M88" s="96"/>
      <c r="N88" s="100">
        <f t="shared" si="35"/>
        <v>0</v>
      </c>
      <c r="O88"/>
      <c r="P88"/>
      <c r="R88"/>
      <c r="S88"/>
      <c r="T88"/>
      <c r="V88"/>
      <c r="X88"/>
      <c r="Z88"/>
      <c r="AA88"/>
      <c r="AB88"/>
      <c r="AD88"/>
      <c r="AE88"/>
      <c r="AF88"/>
      <c r="AH88"/>
      <c r="AI88"/>
      <c r="AJ88"/>
      <c r="AL88"/>
      <c r="AM88"/>
      <c r="AN88"/>
      <c r="AP88"/>
      <c r="AQ88"/>
      <c r="AR88"/>
      <c r="AT88"/>
      <c r="AU88"/>
      <c r="AV88"/>
      <c r="AW88" s="123"/>
      <c r="AX88"/>
      <c r="AY88"/>
      <c r="AZ88"/>
      <c r="BB88"/>
      <c r="BC88"/>
      <c r="BD88"/>
      <c r="BF88"/>
      <c r="BG88"/>
      <c r="BH88"/>
      <c r="BJ88"/>
      <c r="BK88"/>
      <c r="BL88"/>
      <c r="BN88"/>
      <c r="BO88"/>
      <c r="BP88"/>
      <c r="BR88"/>
      <c r="BS88"/>
      <c r="BT88"/>
      <c r="BV88"/>
      <c r="BW88"/>
      <c r="BX88"/>
      <c r="BZ88"/>
      <c r="CA88"/>
      <c r="CB88"/>
      <c r="CD88"/>
      <c r="CE88" s="79"/>
      <c r="CF88"/>
      <c r="CH88"/>
      <c r="CI88"/>
      <c r="CJ88"/>
      <c r="CL88"/>
      <c r="CM88"/>
      <c r="CN88"/>
      <c r="CP88"/>
      <c r="CQ88"/>
      <c r="CR88"/>
      <c r="CT88"/>
      <c r="CU88"/>
      <c r="CV88"/>
      <c r="CX88"/>
      <c r="CY88"/>
      <c r="CZ88"/>
      <c r="DB88"/>
      <c r="DC88"/>
      <c r="DD88"/>
      <c r="DE88"/>
      <c r="DF88"/>
      <c r="DG88"/>
      <c r="DH88"/>
      <c r="DJ88"/>
      <c r="DK88"/>
      <c r="DL88"/>
      <c r="DN88"/>
      <c r="DO88"/>
      <c r="DP88"/>
      <c r="DR88"/>
      <c r="DT88"/>
    </row>
    <row r="89" spans="1:125">
      <c r="A89" s="48"/>
      <c r="B89" s="72"/>
      <c r="C89" s="79"/>
      <c r="D89" s="61"/>
      <c r="E89" s="96"/>
      <c r="F89" s="72"/>
      <c r="G89"/>
      <c r="H89"/>
      <c r="I89" s="96"/>
      <c r="J89" s="72"/>
      <c r="K89"/>
      <c r="L89"/>
      <c r="M89" s="96"/>
      <c r="N89" s="100">
        <f t="shared" si="35"/>
        <v>0</v>
      </c>
      <c r="O89"/>
      <c r="P89"/>
      <c r="R89"/>
      <c r="S89"/>
      <c r="T89"/>
      <c r="V89"/>
      <c r="X89"/>
      <c r="Z89"/>
      <c r="AA89"/>
      <c r="AB89"/>
      <c r="AD89"/>
      <c r="AE89"/>
      <c r="AF89"/>
      <c r="AH89"/>
      <c r="AI89"/>
      <c r="AJ89"/>
      <c r="AL89"/>
      <c r="AM89"/>
      <c r="AN89"/>
      <c r="AP89"/>
      <c r="AQ89"/>
      <c r="AR89"/>
      <c r="AT89"/>
      <c r="AU89"/>
      <c r="AV89"/>
      <c r="AW89" s="123"/>
      <c r="AX89"/>
      <c r="AY89"/>
      <c r="AZ89"/>
      <c r="BB89"/>
      <c r="BC89"/>
      <c r="BD89"/>
      <c r="BF89"/>
      <c r="BG89"/>
      <c r="BH89"/>
      <c r="BJ89"/>
      <c r="BK89"/>
      <c r="BL89"/>
      <c r="BN89"/>
      <c r="BO89"/>
      <c r="BP89"/>
      <c r="BR89"/>
      <c r="BS89"/>
      <c r="BT89"/>
      <c r="BV89"/>
      <c r="BW89"/>
      <c r="BX89"/>
      <c r="BZ89"/>
      <c r="CA89"/>
      <c r="CB89"/>
      <c r="CD89"/>
      <c r="CE89" s="79"/>
      <c r="CF89"/>
      <c r="CH89"/>
      <c r="CI89"/>
      <c r="CJ89"/>
      <c r="CL89"/>
      <c r="CM89"/>
      <c r="CN89"/>
      <c r="CP89"/>
      <c r="CQ89"/>
      <c r="CR89"/>
      <c r="CT89"/>
      <c r="CU89"/>
      <c r="CV89"/>
      <c r="CX89"/>
      <c r="CY89"/>
      <c r="CZ89"/>
      <c r="DB89"/>
      <c r="DC89"/>
      <c r="DD89"/>
      <c r="DE89"/>
      <c r="DF89"/>
      <c r="DG89"/>
      <c r="DH89"/>
      <c r="DJ89"/>
      <c r="DK89"/>
      <c r="DL89"/>
      <c r="DN89"/>
      <c r="DO89"/>
      <c r="DP89"/>
      <c r="DR89"/>
      <c r="DT89"/>
    </row>
    <row r="90" spans="1:125">
      <c r="A90" s="47" t="s">
        <v>119</v>
      </c>
      <c r="B90" s="72"/>
      <c r="C90" s="79"/>
      <c r="D90" s="61"/>
      <c r="E90" s="96"/>
      <c r="F90" s="72"/>
      <c r="G90"/>
      <c r="H90"/>
      <c r="I90" s="96"/>
      <c r="J90" s="72"/>
      <c r="K90"/>
      <c r="L90"/>
      <c r="M90" s="96"/>
      <c r="N90" s="100">
        <f t="shared" si="35"/>
        <v>0</v>
      </c>
      <c r="O90"/>
      <c r="P90"/>
      <c r="R90"/>
      <c r="S90"/>
      <c r="T90"/>
      <c r="V90"/>
      <c r="X90"/>
      <c r="Z90"/>
      <c r="AA90"/>
      <c r="AB90"/>
      <c r="AD90"/>
      <c r="AE90"/>
      <c r="AF90"/>
      <c r="AH90"/>
      <c r="AI90"/>
      <c r="AJ90"/>
      <c r="AL90"/>
      <c r="AM90"/>
      <c r="AN90"/>
      <c r="AP90"/>
      <c r="AQ90"/>
      <c r="AR90"/>
      <c r="AT90"/>
      <c r="AU90"/>
      <c r="AV90"/>
      <c r="AW90" s="123"/>
      <c r="AX90"/>
      <c r="AY90"/>
      <c r="AZ90"/>
      <c r="BB90"/>
      <c r="BC90"/>
      <c r="BD90"/>
      <c r="BF90"/>
      <c r="BG90"/>
      <c r="BH90"/>
      <c r="BJ90"/>
      <c r="BK90"/>
      <c r="BL90"/>
      <c r="BN90"/>
      <c r="BO90"/>
      <c r="BP90"/>
      <c r="BR90"/>
      <c r="BS90"/>
      <c r="BT90"/>
      <c r="BV90"/>
      <c r="BW90"/>
      <c r="BX90"/>
      <c r="BZ90"/>
      <c r="CA90"/>
      <c r="CB90"/>
      <c r="CD90"/>
      <c r="CE90" s="79"/>
      <c r="CF90"/>
      <c r="CH90"/>
      <c r="CI90"/>
      <c r="CJ90"/>
      <c r="CL90"/>
      <c r="CM90"/>
      <c r="CN90"/>
      <c r="CP90"/>
      <c r="CQ90"/>
      <c r="CR90"/>
      <c r="CT90"/>
      <c r="CU90"/>
      <c r="CV90"/>
      <c r="CX90"/>
      <c r="CY90"/>
      <c r="CZ90"/>
      <c r="DB90"/>
      <c r="DC90"/>
      <c r="DD90"/>
      <c r="DE90"/>
      <c r="DF90"/>
      <c r="DG90"/>
      <c r="DH90"/>
      <c r="DJ90"/>
      <c r="DK90"/>
      <c r="DL90"/>
      <c r="DN90"/>
      <c r="DO90"/>
      <c r="DP90"/>
      <c r="DR90"/>
      <c r="DT90"/>
    </row>
    <row r="91" spans="1:125">
      <c r="A91" s="47"/>
      <c r="B91" s="72"/>
      <c r="C91" s="79"/>
      <c r="D91" s="61"/>
      <c r="E91" s="96"/>
      <c r="F91" s="72"/>
      <c r="G91"/>
      <c r="H91"/>
      <c r="I91" s="96"/>
      <c r="J91" s="72"/>
      <c r="K91"/>
      <c r="L91"/>
      <c r="M91" s="96"/>
      <c r="N91" s="100">
        <f t="shared" si="35"/>
        <v>0</v>
      </c>
      <c r="O91"/>
      <c r="P91"/>
      <c r="R91"/>
      <c r="S91"/>
      <c r="T91"/>
      <c r="V91"/>
      <c r="X91"/>
      <c r="Z91"/>
      <c r="AA91"/>
      <c r="AB91"/>
      <c r="AD91"/>
      <c r="AE91"/>
      <c r="AF91"/>
      <c r="AH91"/>
      <c r="AI91"/>
      <c r="AJ91"/>
      <c r="AL91"/>
      <c r="AM91"/>
      <c r="AN91"/>
      <c r="AP91"/>
      <c r="AQ91"/>
      <c r="AR91"/>
      <c r="AT91"/>
      <c r="AU91"/>
      <c r="AV91"/>
      <c r="AW91" s="123"/>
      <c r="AX91"/>
      <c r="AY91"/>
      <c r="AZ91"/>
      <c r="BB91"/>
      <c r="BC91"/>
      <c r="BD91"/>
      <c r="BF91"/>
      <c r="BG91"/>
      <c r="BH91"/>
      <c r="BJ91"/>
      <c r="BK91"/>
      <c r="BL91"/>
      <c r="BN91"/>
      <c r="BO91"/>
      <c r="BP91"/>
      <c r="BR91"/>
      <c r="BS91"/>
      <c r="BT91"/>
      <c r="BV91"/>
      <c r="BW91"/>
      <c r="BX91"/>
      <c r="BZ91"/>
      <c r="CA91"/>
      <c r="CB91"/>
      <c r="CD91"/>
      <c r="CE91" s="79"/>
      <c r="CF91"/>
      <c r="CH91"/>
      <c r="CI91"/>
      <c r="CJ91"/>
      <c r="CL91"/>
      <c r="CM91"/>
      <c r="CN91"/>
      <c r="CP91"/>
      <c r="CQ91"/>
      <c r="CR91"/>
      <c r="CT91"/>
      <c r="CU91"/>
      <c r="CV91"/>
      <c r="CX91"/>
      <c r="CY91"/>
      <c r="CZ91"/>
      <c r="DB91"/>
      <c r="DC91"/>
      <c r="DD91"/>
      <c r="DE91"/>
      <c r="DF91"/>
      <c r="DG91"/>
      <c r="DH91"/>
      <c r="DJ91"/>
      <c r="DK91"/>
      <c r="DL91"/>
      <c r="DN91"/>
      <c r="DO91"/>
      <c r="DP91"/>
      <c r="DR91"/>
      <c r="DT91"/>
    </row>
    <row r="92" spans="1:125">
      <c r="A92" s="48" t="s">
        <v>86</v>
      </c>
      <c r="B92" s="72"/>
      <c r="C92" s="79"/>
      <c r="D92" s="61"/>
      <c r="E92" s="96"/>
      <c r="F92" s="72"/>
      <c r="G92"/>
      <c r="H92"/>
      <c r="I92" s="96"/>
      <c r="J92" s="72"/>
      <c r="K92"/>
      <c r="L92"/>
      <c r="M92" s="96"/>
      <c r="N92" s="100">
        <f t="shared" si="35"/>
        <v>0</v>
      </c>
      <c r="O92"/>
      <c r="P92"/>
      <c r="R92"/>
      <c r="S92"/>
      <c r="T92"/>
      <c r="V92"/>
      <c r="X92"/>
      <c r="Z92"/>
      <c r="AA92"/>
      <c r="AB92"/>
      <c r="AD92"/>
      <c r="AE92"/>
      <c r="AF92"/>
      <c r="AH92"/>
      <c r="AI92"/>
      <c r="AJ92"/>
      <c r="AL92"/>
      <c r="AM92"/>
      <c r="AN92"/>
      <c r="AP92"/>
      <c r="AQ92"/>
      <c r="AR92"/>
      <c r="AT92"/>
      <c r="AU92"/>
      <c r="AV92"/>
      <c r="AW92" s="123"/>
      <c r="AX92"/>
      <c r="AY92"/>
      <c r="AZ92"/>
      <c r="BB92"/>
      <c r="BC92"/>
      <c r="BD92"/>
      <c r="BF92"/>
      <c r="BG92"/>
      <c r="BH92"/>
      <c r="BJ92"/>
      <c r="BK92"/>
      <c r="BL92"/>
      <c r="BN92"/>
      <c r="BO92"/>
      <c r="BP92"/>
      <c r="BR92"/>
      <c r="BS92"/>
      <c r="BT92"/>
      <c r="BV92"/>
      <c r="BW92"/>
      <c r="BX92"/>
      <c r="BZ92"/>
      <c r="CA92"/>
      <c r="CB92"/>
      <c r="CD92"/>
      <c r="CE92" s="79"/>
      <c r="CF92"/>
      <c r="CH92"/>
      <c r="CI92"/>
      <c r="CJ92"/>
      <c r="CL92"/>
      <c r="CM92"/>
      <c r="CN92"/>
      <c r="CP92"/>
      <c r="CQ92"/>
      <c r="CR92"/>
      <c r="CT92"/>
      <c r="CU92"/>
      <c r="CV92"/>
      <c r="CX92"/>
      <c r="CY92"/>
      <c r="CZ92"/>
      <c r="DB92"/>
      <c r="DC92"/>
      <c r="DD92"/>
      <c r="DE92"/>
      <c r="DF92"/>
      <c r="DG92"/>
      <c r="DH92"/>
      <c r="DJ92"/>
      <c r="DK92"/>
      <c r="DL92"/>
      <c r="DN92"/>
      <c r="DO92"/>
      <c r="DP92"/>
      <c r="DR92"/>
      <c r="DT92"/>
    </row>
    <row r="93" spans="1:125">
      <c r="A93" s="48" t="s">
        <v>87</v>
      </c>
      <c r="B93" s="72"/>
      <c r="C93" s="79"/>
      <c r="D93" s="61"/>
      <c r="E93" s="96"/>
      <c r="F93" s="72"/>
      <c r="G93"/>
      <c r="H93"/>
      <c r="I93" s="96"/>
      <c r="J93" s="72"/>
      <c r="K93"/>
      <c r="L93"/>
      <c r="M93" s="96"/>
      <c r="N93" s="100">
        <f t="shared" si="35"/>
        <v>0</v>
      </c>
      <c r="O93"/>
      <c r="P93"/>
      <c r="R93"/>
      <c r="S93"/>
      <c r="T93"/>
      <c r="V93"/>
      <c r="X93"/>
      <c r="Z93"/>
      <c r="AA93"/>
      <c r="AB93"/>
      <c r="AD93"/>
      <c r="AE93"/>
      <c r="AF93"/>
      <c r="AH93"/>
      <c r="AI93"/>
      <c r="AJ93"/>
      <c r="AL93"/>
      <c r="AM93"/>
      <c r="AN93"/>
      <c r="AP93"/>
      <c r="AQ93"/>
      <c r="AR93"/>
      <c r="AT93"/>
      <c r="AU93"/>
      <c r="AV93"/>
      <c r="AW93" s="123"/>
      <c r="AX93"/>
      <c r="AY93"/>
      <c r="AZ93"/>
      <c r="BB93"/>
      <c r="BC93"/>
      <c r="BD93"/>
      <c r="BF93"/>
      <c r="BG93"/>
      <c r="BH93"/>
      <c r="BJ93"/>
      <c r="BK93"/>
      <c r="BL93"/>
      <c r="BN93"/>
      <c r="BO93"/>
      <c r="BP93"/>
      <c r="BR93"/>
      <c r="BS93"/>
      <c r="BT93"/>
      <c r="BV93"/>
      <c r="BW93"/>
      <c r="BX93"/>
      <c r="BZ93"/>
      <c r="CA93"/>
      <c r="CB93"/>
      <c r="CD93"/>
      <c r="CE93" s="79"/>
      <c r="CF93"/>
      <c r="CH93"/>
      <c r="CI93"/>
      <c r="CJ93"/>
      <c r="CL93"/>
      <c r="CM93"/>
      <c r="CN93"/>
      <c r="CP93"/>
      <c r="CQ93"/>
      <c r="CR93"/>
      <c r="CT93"/>
      <c r="CU93"/>
      <c r="CV93"/>
      <c r="CX93"/>
      <c r="CY93"/>
      <c r="CZ93"/>
      <c r="DB93"/>
      <c r="DC93"/>
      <c r="DD93"/>
      <c r="DE93"/>
      <c r="DF93"/>
      <c r="DG93"/>
      <c r="DH93"/>
      <c r="DJ93"/>
      <c r="DK93"/>
      <c r="DL93"/>
      <c r="DN93"/>
      <c r="DO93"/>
      <c r="DP93"/>
      <c r="DR93"/>
      <c r="DT93"/>
    </row>
    <row r="94" spans="1:125">
      <c r="A94" s="48" t="s">
        <v>88</v>
      </c>
      <c r="B94" s="72"/>
      <c r="C94" s="79"/>
      <c r="D94" s="61"/>
      <c r="E94" s="96"/>
      <c r="F94" s="72"/>
      <c r="G94"/>
      <c r="H94"/>
      <c r="I94" s="96"/>
      <c r="J94" s="72"/>
      <c r="K94"/>
      <c r="L94"/>
      <c r="M94" s="96"/>
      <c r="N94" s="100">
        <f t="shared" si="35"/>
        <v>0</v>
      </c>
      <c r="O94"/>
      <c r="P94"/>
      <c r="R94"/>
      <c r="S94"/>
      <c r="T94"/>
      <c r="V94"/>
      <c r="X94"/>
      <c r="Z94"/>
      <c r="AA94"/>
      <c r="AB94"/>
      <c r="AD94"/>
      <c r="AE94"/>
      <c r="AF94"/>
      <c r="AH94"/>
      <c r="AI94"/>
      <c r="AJ94"/>
      <c r="AL94"/>
      <c r="AM94"/>
      <c r="AN94"/>
      <c r="AP94"/>
      <c r="AQ94"/>
      <c r="AR94"/>
      <c r="AT94"/>
      <c r="AU94"/>
      <c r="AV94"/>
      <c r="AW94" s="123"/>
      <c r="AX94"/>
      <c r="AY94"/>
      <c r="AZ94"/>
      <c r="BB94"/>
      <c r="BC94"/>
      <c r="BD94"/>
      <c r="BF94"/>
      <c r="BG94"/>
      <c r="BH94"/>
      <c r="BJ94"/>
      <c r="BK94"/>
      <c r="BL94"/>
      <c r="BN94"/>
      <c r="BO94"/>
      <c r="BP94"/>
      <c r="BR94"/>
      <c r="BS94"/>
      <c r="BT94"/>
      <c r="BV94"/>
      <c r="BW94"/>
      <c r="BX94"/>
      <c r="BZ94"/>
      <c r="CA94"/>
      <c r="CB94"/>
      <c r="CD94"/>
      <c r="CE94" s="79"/>
      <c r="CF94"/>
      <c r="CH94"/>
      <c r="CI94"/>
      <c r="CJ94"/>
      <c r="CL94"/>
      <c r="CM94"/>
      <c r="CN94"/>
      <c r="CP94"/>
      <c r="CQ94"/>
      <c r="CR94"/>
      <c r="CT94"/>
      <c r="CU94"/>
      <c r="CV94"/>
      <c r="CX94"/>
      <c r="CY94"/>
      <c r="CZ94"/>
      <c r="DB94"/>
      <c r="DC94"/>
      <c r="DD94"/>
      <c r="DE94"/>
      <c r="DF94"/>
      <c r="DG94"/>
      <c r="DH94"/>
      <c r="DJ94"/>
      <c r="DK94"/>
      <c r="DL94"/>
      <c r="DN94"/>
      <c r="DO94"/>
      <c r="DP94"/>
      <c r="DR94"/>
      <c r="DT94"/>
    </row>
    <row r="95" spans="1:125">
      <c r="A95" s="48"/>
      <c r="B95" s="72"/>
      <c r="C95" s="79"/>
      <c r="D95" s="61"/>
      <c r="E95" s="96"/>
      <c r="F95" s="72"/>
      <c r="G95"/>
      <c r="H95"/>
      <c r="I95" s="96"/>
      <c r="J95" s="72"/>
      <c r="K95"/>
      <c r="L95"/>
      <c r="M95" s="96"/>
      <c r="N95" s="100">
        <f t="shared" si="35"/>
        <v>0</v>
      </c>
      <c r="O95"/>
      <c r="P95"/>
      <c r="R95"/>
      <c r="S95"/>
      <c r="T95"/>
      <c r="V95"/>
      <c r="X95"/>
      <c r="Z95"/>
      <c r="AA95"/>
      <c r="AB95"/>
      <c r="AD95"/>
      <c r="AE95"/>
      <c r="AF95"/>
      <c r="AH95"/>
      <c r="AI95"/>
      <c r="AJ95"/>
      <c r="AL95"/>
      <c r="AM95"/>
      <c r="AN95"/>
      <c r="AP95"/>
      <c r="AQ95"/>
      <c r="AR95"/>
      <c r="AT95"/>
      <c r="AU95"/>
      <c r="AV95"/>
      <c r="AW95" s="123"/>
      <c r="AX95"/>
      <c r="AY95"/>
      <c r="AZ95"/>
      <c r="BB95"/>
      <c r="BC95"/>
      <c r="BD95"/>
      <c r="BF95"/>
      <c r="BG95"/>
      <c r="BH95"/>
      <c r="BJ95"/>
      <c r="BK95"/>
      <c r="BL95"/>
      <c r="BN95"/>
      <c r="BO95"/>
      <c r="BP95"/>
      <c r="BR95"/>
      <c r="BS95"/>
      <c r="BT95"/>
      <c r="BV95"/>
      <c r="BW95"/>
      <c r="BX95"/>
      <c r="BZ95"/>
      <c r="CA95"/>
      <c r="CB95"/>
      <c r="CD95"/>
      <c r="CE95" s="79"/>
      <c r="CF95"/>
      <c r="CH95"/>
      <c r="CI95"/>
      <c r="CJ95"/>
      <c r="CL95"/>
      <c r="CM95"/>
      <c r="CN95"/>
      <c r="CP95"/>
      <c r="CQ95"/>
      <c r="CR95"/>
      <c r="CT95"/>
      <c r="CU95"/>
      <c r="CV95"/>
      <c r="CX95"/>
      <c r="CY95"/>
      <c r="CZ95"/>
      <c r="DB95"/>
      <c r="DC95"/>
      <c r="DD95"/>
      <c r="DE95"/>
      <c r="DF95"/>
      <c r="DG95"/>
      <c r="DH95"/>
      <c r="DJ95"/>
      <c r="DK95"/>
      <c r="DL95"/>
      <c r="DN95"/>
      <c r="DO95"/>
      <c r="DP95"/>
      <c r="DR95"/>
      <c r="DT95"/>
    </row>
    <row r="96" spans="1:125">
      <c r="A96" s="47" t="s">
        <v>32</v>
      </c>
      <c r="B96" s="72"/>
      <c r="C96" s="79"/>
      <c r="D96" s="61"/>
      <c r="E96" s="96"/>
      <c r="F96" s="72"/>
      <c r="G96"/>
      <c r="H96"/>
      <c r="I96" s="96"/>
      <c r="J96" s="72"/>
      <c r="K96"/>
      <c r="L96"/>
      <c r="M96" s="96"/>
      <c r="N96" s="100">
        <f t="shared" si="35"/>
        <v>0</v>
      </c>
      <c r="O96"/>
      <c r="P96"/>
      <c r="R96"/>
      <c r="S96"/>
      <c r="T96"/>
      <c r="V96"/>
      <c r="X96"/>
      <c r="Z96"/>
      <c r="AA96"/>
      <c r="AB96"/>
      <c r="AD96"/>
      <c r="AE96"/>
      <c r="AF96"/>
      <c r="AH96"/>
      <c r="AI96"/>
      <c r="AJ96"/>
      <c r="AL96"/>
      <c r="AM96"/>
      <c r="AN96"/>
      <c r="AP96"/>
      <c r="AQ96"/>
      <c r="AR96"/>
      <c r="AT96"/>
      <c r="AU96"/>
      <c r="AV96"/>
      <c r="AW96" s="123"/>
      <c r="AX96"/>
      <c r="AY96"/>
      <c r="AZ96"/>
      <c r="BB96"/>
      <c r="BC96"/>
      <c r="BD96"/>
      <c r="BF96"/>
      <c r="BG96"/>
      <c r="BH96"/>
      <c r="BJ96"/>
      <c r="BK96"/>
      <c r="BL96"/>
      <c r="BN96"/>
      <c r="BO96"/>
      <c r="BP96"/>
      <c r="BR96"/>
      <c r="BS96"/>
      <c r="BT96"/>
      <c r="BV96"/>
      <c r="BW96"/>
      <c r="BX96"/>
      <c r="BZ96"/>
      <c r="CA96"/>
      <c r="CB96"/>
      <c r="CD96"/>
      <c r="CE96" s="79"/>
      <c r="CF96"/>
      <c r="CH96"/>
      <c r="CI96"/>
      <c r="CJ96"/>
      <c r="CL96"/>
      <c r="CM96"/>
      <c r="CN96"/>
      <c r="CP96"/>
      <c r="CQ96"/>
      <c r="CR96"/>
      <c r="CT96"/>
      <c r="CU96"/>
      <c r="CV96"/>
      <c r="CX96"/>
      <c r="CY96"/>
      <c r="CZ96"/>
      <c r="DB96"/>
      <c r="DC96"/>
      <c r="DD96"/>
      <c r="DE96"/>
      <c r="DF96"/>
      <c r="DG96"/>
      <c r="DH96"/>
      <c r="DJ96"/>
      <c r="DK96"/>
      <c r="DL96"/>
      <c r="DN96"/>
      <c r="DO96"/>
      <c r="DP96"/>
      <c r="DR96"/>
      <c r="DT96"/>
    </row>
    <row r="97" spans="1:126">
      <c r="A97" s="47"/>
      <c r="B97" s="72"/>
      <c r="C97" s="79"/>
      <c r="D97" s="61"/>
      <c r="E97" s="96"/>
      <c r="F97" s="72"/>
      <c r="G97"/>
      <c r="H97"/>
      <c r="I97" s="96"/>
      <c r="J97" s="72"/>
      <c r="K97"/>
      <c r="L97"/>
      <c r="M97" s="96"/>
      <c r="N97" s="100">
        <f t="shared" si="35"/>
        <v>0</v>
      </c>
      <c r="O97"/>
      <c r="P97"/>
      <c r="R97"/>
      <c r="S97"/>
      <c r="T97"/>
      <c r="V97"/>
      <c r="X97"/>
      <c r="Z97"/>
      <c r="AA97"/>
      <c r="AB97"/>
      <c r="AD97"/>
      <c r="AE97"/>
      <c r="AF97"/>
      <c r="AH97"/>
      <c r="AI97"/>
      <c r="AJ97"/>
      <c r="AL97"/>
      <c r="AM97"/>
      <c r="AN97"/>
      <c r="AP97"/>
      <c r="AQ97"/>
      <c r="AR97"/>
      <c r="AT97"/>
      <c r="AU97"/>
      <c r="AV97"/>
      <c r="AW97" s="123"/>
      <c r="AX97"/>
      <c r="AY97"/>
      <c r="AZ97"/>
      <c r="BB97"/>
      <c r="BC97"/>
      <c r="BD97"/>
      <c r="BF97"/>
      <c r="BG97"/>
      <c r="BH97"/>
      <c r="BJ97"/>
      <c r="BK97"/>
      <c r="BL97"/>
      <c r="BN97"/>
      <c r="BO97"/>
      <c r="BP97"/>
      <c r="BR97"/>
      <c r="BS97"/>
      <c r="BT97"/>
      <c r="BV97"/>
      <c r="BW97"/>
      <c r="BX97"/>
      <c r="BZ97"/>
      <c r="CA97"/>
      <c r="CB97"/>
      <c r="CD97"/>
      <c r="CE97" s="79"/>
      <c r="CF97"/>
      <c r="CH97"/>
      <c r="CI97"/>
      <c r="CJ97"/>
      <c r="CL97"/>
      <c r="CM97"/>
      <c r="CN97"/>
      <c r="CP97"/>
      <c r="CQ97"/>
      <c r="CR97"/>
      <c r="CT97"/>
      <c r="CU97"/>
      <c r="CV97"/>
      <c r="CX97"/>
      <c r="CY97"/>
      <c r="CZ97"/>
      <c r="DB97"/>
      <c r="DC97"/>
      <c r="DD97"/>
      <c r="DE97"/>
      <c r="DF97"/>
      <c r="DG97"/>
      <c r="DH97"/>
      <c r="DJ97"/>
      <c r="DK97"/>
      <c r="DL97"/>
      <c r="DN97"/>
      <c r="DO97"/>
      <c r="DP97"/>
      <c r="DR97"/>
      <c r="DT97"/>
    </row>
    <row r="98" spans="1:126">
      <c r="A98" s="48" t="s">
        <v>32</v>
      </c>
      <c r="B98" s="72"/>
      <c r="C98" s="79"/>
      <c r="D98" s="61"/>
      <c r="E98" s="96"/>
      <c r="F98" s="72"/>
      <c r="G98"/>
      <c r="H98"/>
      <c r="I98" s="96"/>
      <c r="J98" s="72"/>
      <c r="K98"/>
      <c r="L98"/>
      <c r="M98" s="96"/>
      <c r="N98" s="100">
        <f t="shared" si="35"/>
        <v>0</v>
      </c>
      <c r="O98"/>
      <c r="P98"/>
      <c r="R98"/>
      <c r="S98"/>
      <c r="T98"/>
      <c r="V98"/>
      <c r="X98"/>
      <c r="Z98"/>
      <c r="AA98"/>
      <c r="AB98"/>
      <c r="AD98"/>
      <c r="AE98"/>
      <c r="AF98"/>
      <c r="AH98"/>
      <c r="AI98"/>
      <c r="AJ98"/>
      <c r="AL98"/>
      <c r="AM98"/>
      <c r="AN98"/>
      <c r="AP98"/>
      <c r="AQ98"/>
      <c r="AR98"/>
      <c r="AT98"/>
      <c r="AU98"/>
      <c r="AV98"/>
      <c r="AW98" s="123"/>
      <c r="AX98"/>
      <c r="AY98"/>
      <c r="AZ98"/>
      <c r="BB98"/>
      <c r="BC98"/>
      <c r="BD98"/>
      <c r="BF98"/>
      <c r="BG98"/>
      <c r="BH98"/>
      <c r="BJ98"/>
      <c r="BK98"/>
      <c r="BL98"/>
      <c r="BN98"/>
      <c r="BO98"/>
      <c r="BP98"/>
      <c r="BR98"/>
      <c r="BS98"/>
      <c r="BT98"/>
      <c r="BV98"/>
      <c r="BW98"/>
      <c r="BX98"/>
      <c r="BZ98"/>
      <c r="CA98"/>
      <c r="CB98"/>
      <c r="CD98"/>
      <c r="CE98" s="79"/>
      <c r="CF98"/>
      <c r="CH98"/>
      <c r="CI98"/>
      <c r="CJ98"/>
      <c r="CL98"/>
      <c r="CM98"/>
      <c r="CN98"/>
      <c r="CP98"/>
      <c r="CQ98"/>
      <c r="CR98"/>
      <c r="CT98"/>
      <c r="CU98"/>
      <c r="CV98"/>
      <c r="CX98"/>
      <c r="CY98"/>
      <c r="CZ98"/>
      <c r="DB98"/>
      <c r="DC98"/>
      <c r="DD98"/>
      <c r="DE98"/>
      <c r="DF98"/>
      <c r="DG98"/>
      <c r="DH98"/>
      <c r="DJ98"/>
      <c r="DK98"/>
      <c r="DL98"/>
      <c r="DN98"/>
      <c r="DO98"/>
      <c r="DP98"/>
      <c r="DR98"/>
      <c r="DT98"/>
    </row>
    <row r="99" spans="1:126">
      <c r="A99" s="48" t="s">
        <v>92</v>
      </c>
      <c r="B99" s="72"/>
      <c r="C99" s="79"/>
      <c r="D99" s="61"/>
      <c r="E99" s="96"/>
      <c r="F99" s="72"/>
      <c r="G99"/>
      <c r="H99"/>
      <c r="I99" s="96"/>
      <c r="J99" s="72"/>
      <c r="K99"/>
      <c r="L99"/>
      <c r="M99" s="96"/>
      <c r="N99" s="100">
        <f t="shared" si="35"/>
        <v>0</v>
      </c>
      <c r="O99"/>
      <c r="P99"/>
      <c r="R99"/>
      <c r="S99"/>
      <c r="T99"/>
      <c r="V99"/>
      <c r="X99"/>
      <c r="Z99"/>
      <c r="AA99"/>
      <c r="AB99"/>
      <c r="AD99"/>
      <c r="AE99"/>
      <c r="AF99"/>
      <c r="AH99"/>
      <c r="AI99"/>
      <c r="AJ99"/>
      <c r="AL99"/>
      <c r="AM99"/>
      <c r="AN99"/>
      <c r="AP99"/>
      <c r="AQ99"/>
      <c r="AR99"/>
      <c r="AT99"/>
      <c r="AU99"/>
      <c r="AV99"/>
      <c r="AW99" s="123"/>
      <c r="AX99"/>
      <c r="AY99"/>
      <c r="AZ99"/>
      <c r="BB99"/>
      <c r="BC99"/>
      <c r="BD99"/>
      <c r="BF99"/>
      <c r="BG99"/>
      <c r="BH99"/>
      <c r="BJ99"/>
      <c r="BK99"/>
      <c r="BL99"/>
      <c r="BN99"/>
      <c r="BO99"/>
      <c r="BP99"/>
      <c r="BR99"/>
      <c r="BS99"/>
      <c r="BT99"/>
      <c r="BV99"/>
      <c r="BW99"/>
      <c r="BX99"/>
      <c r="BZ99"/>
      <c r="CA99"/>
      <c r="CB99"/>
      <c r="CD99"/>
      <c r="CE99" s="79"/>
      <c r="CF99"/>
      <c r="CH99"/>
      <c r="CI99"/>
      <c r="CJ99"/>
      <c r="CL99"/>
      <c r="CM99"/>
      <c r="CN99"/>
      <c r="CP99"/>
      <c r="CQ99"/>
      <c r="CR99"/>
      <c r="CT99"/>
      <c r="CU99"/>
      <c r="CV99"/>
      <c r="CX99"/>
      <c r="CY99"/>
      <c r="CZ99"/>
      <c r="DB99"/>
      <c r="DC99"/>
      <c r="DD99"/>
      <c r="DE99"/>
      <c r="DF99"/>
      <c r="DG99"/>
      <c r="DH99"/>
      <c r="DJ99"/>
      <c r="DK99"/>
      <c r="DL99"/>
      <c r="DN99"/>
      <c r="DO99"/>
      <c r="DP99"/>
      <c r="DR99"/>
      <c r="DT99"/>
    </row>
    <row r="100" spans="1:126">
      <c r="A100" s="48" t="s">
        <v>93</v>
      </c>
      <c r="B100" s="72"/>
      <c r="C100" s="79"/>
      <c r="D100" s="61"/>
      <c r="E100" s="96"/>
      <c r="F100" s="72"/>
      <c r="G100"/>
      <c r="H100"/>
      <c r="I100" s="96"/>
      <c r="J100" s="72"/>
      <c r="K100"/>
      <c r="L100"/>
      <c r="M100" s="96"/>
      <c r="N100" s="100">
        <f t="shared" si="35"/>
        <v>0</v>
      </c>
      <c r="O100"/>
      <c r="P100"/>
      <c r="R100"/>
      <c r="S100"/>
      <c r="T100"/>
      <c r="V100"/>
      <c r="X100"/>
      <c r="Z100"/>
      <c r="AA100"/>
      <c r="AB100"/>
      <c r="AD100"/>
      <c r="AE100"/>
      <c r="AF100"/>
      <c r="AH100"/>
      <c r="AI100"/>
      <c r="AJ100"/>
      <c r="AL100"/>
      <c r="AM100"/>
      <c r="AN100"/>
      <c r="AP100"/>
      <c r="AQ100"/>
      <c r="AR100"/>
      <c r="AT100"/>
      <c r="AU100"/>
      <c r="AV100"/>
      <c r="AW100" s="123"/>
      <c r="AX100"/>
      <c r="AY100"/>
      <c r="AZ100"/>
      <c r="BB100"/>
      <c r="BC100"/>
      <c r="BD100"/>
      <c r="BF100"/>
      <c r="BG100"/>
      <c r="BH100"/>
      <c r="BJ100"/>
      <c r="BK100"/>
      <c r="BL100"/>
      <c r="BN100"/>
      <c r="BO100"/>
      <c r="BP100"/>
      <c r="BR100"/>
      <c r="BS100"/>
      <c r="BT100"/>
      <c r="BV100"/>
      <c r="BW100"/>
      <c r="BX100"/>
      <c r="BZ100"/>
      <c r="CA100"/>
      <c r="CB100"/>
      <c r="CD100"/>
      <c r="CE100" s="79"/>
      <c r="CF100"/>
      <c r="CH100"/>
      <c r="CI100"/>
      <c r="CJ100"/>
      <c r="CL100"/>
      <c r="CM100"/>
      <c r="CN100"/>
      <c r="CP100"/>
      <c r="CQ100"/>
      <c r="CR100"/>
      <c r="CT100"/>
      <c r="CU100"/>
      <c r="CV100"/>
      <c r="CX100"/>
      <c r="CY100"/>
      <c r="CZ100"/>
      <c r="DB100"/>
      <c r="DC100"/>
      <c r="DD100"/>
      <c r="DE100"/>
      <c r="DF100"/>
      <c r="DG100"/>
      <c r="DH100"/>
      <c r="DJ100"/>
      <c r="DK100"/>
      <c r="DL100"/>
      <c r="DN100"/>
      <c r="DO100"/>
      <c r="DP100"/>
      <c r="DR100"/>
      <c r="DT100"/>
    </row>
    <row r="101" spans="1:126">
      <c r="A101" s="48"/>
      <c r="B101" s="72"/>
      <c r="C101" s="79"/>
      <c r="D101" s="61"/>
      <c r="E101" s="96"/>
      <c r="F101" s="72"/>
      <c r="G101"/>
      <c r="H101"/>
      <c r="I101" s="96"/>
      <c r="J101" s="72"/>
      <c r="K101"/>
      <c r="L101"/>
      <c r="M101" s="96"/>
      <c r="N101" s="100">
        <f t="shared" si="35"/>
        <v>0</v>
      </c>
      <c r="O101"/>
      <c r="P101"/>
      <c r="R101"/>
      <c r="S101"/>
      <c r="T101"/>
      <c r="V101"/>
      <c r="X101"/>
      <c r="Z101"/>
      <c r="AA101"/>
      <c r="AB101"/>
      <c r="AD101"/>
      <c r="AE101"/>
      <c r="AF101"/>
      <c r="AH101"/>
      <c r="AI101"/>
      <c r="AJ101"/>
      <c r="AL101"/>
      <c r="AM101"/>
      <c r="AN101"/>
      <c r="AP101"/>
      <c r="AQ101"/>
      <c r="AR101"/>
      <c r="AT101"/>
      <c r="AU101"/>
      <c r="AV101"/>
      <c r="AW101" s="123"/>
      <c r="AX101"/>
      <c r="AY101"/>
      <c r="AZ101"/>
      <c r="BB101"/>
      <c r="BC101"/>
      <c r="BD101"/>
      <c r="BF101"/>
      <c r="BG101"/>
      <c r="BH101"/>
      <c r="BJ101"/>
      <c r="BK101"/>
      <c r="BL101"/>
      <c r="BN101"/>
      <c r="BO101"/>
      <c r="BP101"/>
      <c r="BR101"/>
      <c r="BS101"/>
      <c r="BT101"/>
      <c r="BV101"/>
      <c r="BW101"/>
      <c r="BX101"/>
      <c r="BZ101"/>
      <c r="CA101"/>
      <c r="CB101"/>
      <c r="CD101"/>
      <c r="CE101" s="79"/>
      <c r="CF101"/>
      <c r="CH101"/>
      <c r="CI101"/>
      <c r="CJ101"/>
      <c r="CL101"/>
      <c r="CM101"/>
      <c r="CN101"/>
      <c r="CP101"/>
      <c r="CQ101"/>
      <c r="CR101"/>
      <c r="CT101"/>
      <c r="CU101"/>
      <c r="CV101"/>
      <c r="CX101"/>
      <c r="CY101"/>
      <c r="CZ101"/>
      <c r="DB101"/>
      <c r="DC101"/>
      <c r="DD101"/>
      <c r="DE101"/>
      <c r="DF101"/>
      <c r="DG101"/>
      <c r="DH101"/>
      <c r="DJ101"/>
      <c r="DK101"/>
      <c r="DL101"/>
      <c r="DN101"/>
      <c r="DO101"/>
      <c r="DP101"/>
      <c r="DR101"/>
      <c r="DT101"/>
    </row>
    <row r="102" spans="1:126">
      <c r="A102" s="47"/>
      <c r="B102" s="72"/>
      <c r="C102" s="79"/>
      <c r="D102" s="61"/>
      <c r="E102" s="96"/>
      <c r="F102" s="72"/>
      <c r="G102"/>
      <c r="H102"/>
      <c r="I102" s="96"/>
      <c r="J102" s="72"/>
      <c r="K102"/>
      <c r="L102"/>
      <c r="M102" s="96"/>
      <c r="N102" s="100">
        <f t="shared" si="35"/>
        <v>0</v>
      </c>
      <c r="O102"/>
      <c r="P102"/>
      <c r="R102"/>
      <c r="S102"/>
      <c r="T102"/>
      <c r="V102"/>
      <c r="X102"/>
      <c r="Z102"/>
      <c r="AA102"/>
      <c r="AB102"/>
      <c r="AD102"/>
      <c r="AE102"/>
      <c r="AF102"/>
      <c r="AH102"/>
      <c r="AI102"/>
      <c r="AJ102"/>
      <c r="AL102"/>
      <c r="AM102"/>
      <c r="AN102"/>
      <c r="AP102"/>
      <c r="AQ102"/>
      <c r="AR102"/>
      <c r="AT102"/>
      <c r="AU102"/>
      <c r="AV102"/>
      <c r="AW102" s="123"/>
      <c r="AX102"/>
      <c r="AY102"/>
      <c r="AZ102"/>
      <c r="BB102"/>
      <c r="BC102"/>
      <c r="BD102"/>
      <c r="BF102"/>
      <c r="BG102"/>
      <c r="BH102"/>
      <c r="BJ102"/>
      <c r="BK102"/>
      <c r="BL102"/>
      <c r="BN102"/>
      <c r="BO102"/>
      <c r="BP102"/>
      <c r="BR102"/>
      <c r="BS102"/>
      <c r="BT102"/>
      <c r="BV102"/>
      <c r="BW102"/>
      <c r="BX102"/>
      <c r="BZ102"/>
      <c r="CA102"/>
      <c r="CB102"/>
      <c r="CD102"/>
      <c r="CE102" s="79"/>
      <c r="CF102"/>
      <c r="CH102"/>
      <c r="CI102"/>
      <c r="CJ102"/>
      <c r="CL102"/>
      <c r="CM102"/>
      <c r="CN102"/>
      <c r="CP102"/>
      <c r="CQ102"/>
      <c r="CR102"/>
      <c r="CT102"/>
      <c r="CU102"/>
      <c r="CV102"/>
      <c r="CX102"/>
      <c r="CY102"/>
      <c r="CZ102"/>
      <c r="DB102"/>
      <c r="DC102"/>
      <c r="DD102"/>
      <c r="DE102"/>
      <c r="DF102"/>
      <c r="DG102"/>
      <c r="DH102"/>
      <c r="DJ102"/>
      <c r="DK102"/>
      <c r="DL102"/>
      <c r="DN102"/>
      <c r="DO102"/>
      <c r="DP102"/>
      <c r="DR102"/>
      <c r="DT102"/>
    </row>
    <row r="103" spans="1:126" ht="13" thickBot="1">
      <c r="A103" s="47" t="s">
        <v>134</v>
      </c>
      <c r="B103" s="72"/>
      <c r="C103" s="79"/>
      <c r="D103" s="61"/>
      <c r="E103" s="96"/>
      <c r="F103" s="72"/>
      <c r="G103"/>
      <c r="H103"/>
      <c r="I103" s="96"/>
      <c r="J103" s="72"/>
      <c r="K103"/>
      <c r="L103"/>
      <c r="M103" s="96"/>
      <c r="N103" s="100">
        <f t="shared" si="35"/>
        <v>0</v>
      </c>
      <c r="O103"/>
      <c r="P103"/>
      <c r="R103"/>
      <c r="S103"/>
      <c r="T103"/>
      <c r="V103"/>
      <c r="X103"/>
      <c r="Z103"/>
      <c r="AA103"/>
      <c r="AB103"/>
      <c r="AD103"/>
      <c r="AE103"/>
      <c r="AF103"/>
      <c r="AH103"/>
      <c r="AI103"/>
      <c r="AJ103"/>
      <c r="AL103"/>
      <c r="AM103"/>
      <c r="AN103"/>
      <c r="AP103"/>
      <c r="AQ103"/>
      <c r="AR103"/>
      <c r="AT103"/>
      <c r="AU103"/>
      <c r="AV103"/>
      <c r="AW103" s="123"/>
      <c r="AX103"/>
      <c r="AY103"/>
      <c r="AZ103"/>
      <c r="BB103"/>
      <c r="BC103"/>
      <c r="BD103"/>
      <c r="BF103"/>
      <c r="BG103"/>
      <c r="BH103"/>
      <c r="BJ103"/>
      <c r="BK103"/>
      <c r="BL103"/>
      <c r="BN103"/>
      <c r="BO103"/>
      <c r="BP103"/>
      <c r="BR103"/>
      <c r="BS103"/>
      <c r="BT103"/>
      <c r="BV103"/>
      <c r="BW103"/>
      <c r="BX103"/>
      <c r="BZ103"/>
      <c r="CA103"/>
      <c r="CB103"/>
      <c r="CD103"/>
      <c r="CE103" s="79"/>
      <c r="CF103"/>
      <c r="CH103"/>
      <c r="CI103"/>
      <c r="CJ103"/>
      <c r="CL103"/>
      <c r="CM103"/>
      <c r="CN103"/>
      <c r="CP103"/>
      <c r="CQ103"/>
      <c r="CR103"/>
      <c r="CT103"/>
      <c r="CU103"/>
      <c r="CV103"/>
      <c r="CX103"/>
      <c r="CY103"/>
      <c r="CZ103"/>
      <c r="DB103"/>
      <c r="DC103"/>
      <c r="DD103"/>
      <c r="DE103"/>
      <c r="DF103"/>
      <c r="DG103"/>
      <c r="DH103"/>
      <c r="DJ103"/>
      <c r="DK103"/>
      <c r="DL103"/>
      <c r="DN103"/>
      <c r="DO103"/>
      <c r="DP103"/>
      <c r="DR103"/>
      <c r="DT103"/>
    </row>
    <row r="104" spans="1:126" ht="13" thickBot="1">
      <c r="A104" s="48" t="s">
        <v>305</v>
      </c>
      <c r="B104" s="72">
        <v>-9</v>
      </c>
      <c r="C104" s="79">
        <v>13</v>
      </c>
      <c r="D104" s="61"/>
      <c r="E104" s="96">
        <f>+B104+C104-VENTAS!PK8</f>
        <v>3</v>
      </c>
      <c r="F104" s="72">
        <f>+E104</f>
        <v>3</v>
      </c>
      <c r="G104"/>
      <c r="H104"/>
      <c r="I104" s="96">
        <f>+F104+G104-VENTAS!PK9</f>
        <v>1</v>
      </c>
      <c r="J104" s="72">
        <f>+I104</f>
        <v>1</v>
      </c>
      <c r="K104"/>
      <c r="L104"/>
      <c r="M104" s="96">
        <f>+J104+K104-VENTAS!PK10</f>
        <v>1</v>
      </c>
      <c r="N104" s="100">
        <f>+M104</f>
        <v>1</v>
      </c>
      <c r="O104"/>
      <c r="P104"/>
      <c r="Q104" s="96">
        <f>+N104+O104-VENTAS!PK11</f>
        <v>1</v>
      </c>
      <c r="R104">
        <f>+Q104</f>
        <v>1</v>
      </c>
      <c r="S104"/>
      <c r="T104"/>
      <c r="U104" s="96">
        <f>+R104+S104-VENTAS!PK12</f>
        <v>1</v>
      </c>
      <c r="V104">
        <f>+U104</f>
        <v>1</v>
      </c>
      <c r="X104"/>
      <c r="Y104" s="96">
        <f>+V104+W104-VENTAS!PK13</f>
        <v>1</v>
      </c>
      <c r="Z104">
        <f>+Y104</f>
        <v>1</v>
      </c>
      <c r="AA104"/>
      <c r="AB104"/>
      <c r="AC104" s="96">
        <f>+Z104+AA104-VENTAS!PK14</f>
        <v>1</v>
      </c>
      <c r="AD104">
        <f>+AC104</f>
        <v>1</v>
      </c>
      <c r="AE104"/>
      <c r="AF104"/>
      <c r="AG104" s="96">
        <f>+AD104+AE104-VENTAS!PK15</f>
        <v>1</v>
      </c>
      <c r="AH104">
        <f>+AG104</f>
        <v>1</v>
      </c>
      <c r="AI104"/>
      <c r="AJ104"/>
      <c r="AK104" s="96">
        <f>+AH104+AI104-VENTAS!PK16</f>
        <v>0</v>
      </c>
      <c r="AL104">
        <f>+AK104</f>
        <v>0</v>
      </c>
      <c r="AM104"/>
      <c r="AN104"/>
      <c r="AO104" s="96">
        <f>+AL104+AM104-VENTAS!PK17</f>
        <v>0</v>
      </c>
      <c r="AP104">
        <f>+AO104</f>
        <v>0</v>
      </c>
      <c r="AQ104">
        <v>13</v>
      </c>
      <c r="AR104"/>
      <c r="AS104" s="96">
        <f>+AP104+AQ104-VENTAS!PK18</f>
        <v>13</v>
      </c>
      <c r="AT104">
        <f>+AS104</f>
        <v>13</v>
      </c>
      <c r="AU104"/>
      <c r="AV104"/>
      <c r="AW104" s="123">
        <f>+AT104+AU104-VENTAS!PK19</f>
        <v>13</v>
      </c>
      <c r="AX104">
        <f>+AW104</f>
        <v>13</v>
      </c>
      <c r="AY104"/>
      <c r="AZ104"/>
      <c r="BA104" s="96">
        <f>+AX104+AY104-VENTAS!PK20</f>
        <v>13</v>
      </c>
      <c r="BB104">
        <f>+BA104</f>
        <v>13</v>
      </c>
      <c r="BC104"/>
      <c r="BD104"/>
      <c r="BE104" s="96">
        <f>+BB104+BC104-VENTAS!PK21</f>
        <v>13</v>
      </c>
      <c r="BF104">
        <f>+BE104</f>
        <v>13</v>
      </c>
      <c r="BG104"/>
      <c r="BH104"/>
      <c r="BI104" s="96">
        <f>+BF104+BG104-VENTAS!PK22</f>
        <v>13</v>
      </c>
      <c r="BJ104">
        <f>+BI104</f>
        <v>13</v>
      </c>
      <c r="BK104"/>
      <c r="BL104"/>
      <c r="BM104" s="96">
        <f>+BJ104+BK104-VENTAS!PK23</f>
        <v>13</v>
      </c>
      <c r="BN104">
        <f>+BM104</f>
        <v>13</v>
      </c>
      <c r="BO104"/>
      <c r="BP104"/>
      <c r="BQ104" s="96">
        <f>+BN104+BO104-VENTAS!PK24</f>
        <v>13</v>
      </c>
      <c r="BR104">
        <f>+BQ104</f>
        <v>13</v>
      </c>
      <c r="BS104"/>
      <c r="BT104"/>
      <c r="BU104" s="96">
        <f>+BR104+BS104-VENTAS!PK25</f>
        <v>13</v>
      </c>
      <c r="BV104">
        <f>+BU104</f>
        <v>13</v>
      </c>
      <c r="BW104"/>
      <c r="BX104"/>
      <c r="BY104" s="96">
        <f>+BV104+BW104-VENTAS!PK26</f>
        <v>13</v>
      </c>
      <c r="BZ104">
        <f>+BY104</f>
        <v>13</v>
      </c>
      <c r="CA104"/>
      <c r="CB104"/>
      <c r="CC104" s="96">
        <f>+BZ104+CA104-VENTAS!PK27</f>
        <v>13</v>
      </c>
      <c r="CD104">
        <f>+CC104</f>
        <v>13</v>
      </c>
      <c r="CE104" s="79"/>
      <c r="CF104"/>
      <c r="CG104" s="96">
        <f>+CD104+CE104-VENTAS!PK28</f>
        <v>13</v>
      </c>
      <c r="CH104">
        <f>+CG104</f>
        <v>13</v>
      </c>
      <c r="CI104"/>
      <c r="CJ104"/>
      <c r="CK104" s="96">
        <f>+CH104+CI104-VENTAS!PK29</f>
        <v>13</v>
      </c>
      <c r="CL104">
        <f>+CK104</f>
        <v>13</v>
      </c>
      <c r="CM104"/>
      <c r="CN104"/>
      <c r="CO104" s="96">
        <f>+CL104+CM104-VENTAS!PK30</f>
        <v>13</v>
      </c>
      <c r="CP104">
        <f>+CO104</f>
        <v>13</v>
      </c>
      <c r="CQ104"/>
      <c r="CR104"/>
      <c r="CS104" s="96">
        <f>+CP104+CQ104-VENTAS!PK31</f>
        <v>13</v>
      </c>
      <c r="CT104">
        <f>+CS104</f>
        <v>13</v>
      </c>
      <c r="CU104"/>
      <c r="CV104"/>
      <c r="CW104" s="96">
        <f>+CT104+CU104-VENTAS!PK32</f>
        <v>13</v>
      </c>
      <c r="CX104">
        <f>+CW104</f>
        <v>13</v>
      </c>
      <c r="CY104"/>
      <c r="CZ104"/>
      <c r="DA104" s="96">
        <f>+CX104+CY104-VENTAS!PK33</f>
        <v>13</v>
      </c>
      <c r="DB104">
        <f>+DA104</f>
        <v>13</v>
      </c>
      <c r="DC104"/>
      <c r="DD104"/>
      <c r="DE104">
        <f>+DB104+DC104-VENTAS!PK34</f>
        <v>13</v>
      </c>
      <c r="DF104">
        <f>+DE104</f>
        <v>13</v>
      </c>
      <c r="DG104"/>
      <c r="DH104"/>
      <c r="DI104" s="96">
        <f>+DF104+DG104-VENTAS!PK35</f>
        <v>13</v>
      </c>
      <c r="DJ104">
        <f>+DI104</f>
        <v>13</v>
      </c>
      <c r="DK104"/>
      <c r="DL104"/>
      <c r="DM104" s="96">
        <f>+DJ104+DK104-VENTAS!PK36</f>
        <v>13</v>
      </c>
      <c r="DN104">
        <f>+DM104</f>
        <v>13</v>
      </c>
      <c r="DO104"/>
      <c r="DP104"/>
      <c r="DQ104" s="96" t="e">
        <f>+DN104+DO104-VENTAS!#REF!</f>
        <v>#REF!</v>
      </c>
      <c r="DR104" t="e">
        <f>+DQ104</f>
        <v>#REF!</v>
      </c>
      <c r="DT104"/>
      <c r="DU104" s="96" t="e">
        <f>+DR104+DS104-VENTAS!#REF!</f>
        <v>#REF!</v>
      </c>
      <c r="DV104" s="95"/>
    </row>
    <row r="105" spans="1:126">
      <c r="A105" s="48" t="s">
        <v>169</v>
      </c>
      <c r="B105" s="72">
        <v>4</v>
      </c>
      <c r="C105" s="79"/>
      <c r="D105" s="61"/>
      <c r="E105" s="96">
        <f>+B105+C105-VENTAS!ME8-VENTAS!LO8</f>
        <v>4</v>
      </c>
      <c r="F105" s="72">
        <f>+E105</f>
        <v>4</v>
      </c>
      <c r="G105"/>
      <c r="H105"/>
      <c r="I105" s="96">
        <f>+F105+G105-VENTAS!ME9-VENTAS!LO9</f>
        <v>4</v>
      </c>
      <c r="J105" s="72">
        <f t="shared" ref="J105:J109" si="37">+I105</f>
        <v>4</v>
      </c>
      <c r="K105">
        <v>10</v>
      </c>
      <c r="L105"/>
      <c r="M105" s="96">
        <f>+J105+K105-VENTAS!ME10-VENTAS!LO10</f>
        <v>14</v>
      </c>
      <c r="N105" s="100">
        <f t="shared" si="35"/>
        <v>14</v>
      </c>
      <c r="O105"/>
      <c r="P105"/>
      <c r="Q105" s="96">
        <f>+N105+O105-VENTAS!LO11-VENTAS!ME11</f>
        <v>14</v>
      </c>
      <c r="R105">
        <f>+Q105</f>
        <v>14</v>
      </c>
      <c r="S105"/>
      <c r="T105"/>
      <c r="U105" s="96">
        <f>+R105+S105-VENTAS!ME12-VENTAS!LO12</f>
        <v>13</v>
      </c>
      <c r="V105">
        <f>+U105</f>
        <v>13</v>
      </c>
      <c r="X105"/>
      <c r="Y105" s="96">
        <f>+V105+W105-VENTAS!ME13-VENTAS!LO13</f>
        <v>13</v>
      </c>
      <c r="Z105">
        <f>+Y105</f>
        <v>13</v>
      </c>
      <c r="AA105"/>
      <c r="AB105"/>
      <c r="AC105" s="96">
        <f>+Z105+AA105-VENTAS!ME14-VENTAS!LO14</f>
        <v>13</v>
      </c>
      <c r="AD105">
        <f>+AC105</f>
        <v>13</v>
      </c>
      <c r="AE105"/>
      <c r="AF105"/>
      <c r="AG105" s="96">
        <f>+AD105+AE105-VENTAS!ME15-VENTAS!LO15</f>
        <v>12</v>
      </c>
      <c r="AH105">
        <f>+AG105</f>
        <v>12</v>
      </c>
      <c r="AI105"/>
      <c r="AJ105"/>
      <c r="AK105" s="96">
        <f>+AH105+AI105-VENTAS!ME16-VENTAS!LO16</f>
        <v>12</v>
      </c>
      <c r="AL105">
        <f>+AK105</f>
        <v>12</v>
      </c>
      <c r="AM105"/>
      <c r="AN105"/>
      <c r="AO105" s="96">
        <f>+AL105+AM105-VENTAS!ME17-VENTAS!LO17</f>
        <v>12</v>
      </c>
      <c r="AP105">
        <f>+AO105</f>
        <v>12</v>
      </c>
      <c r="AQ105"/>
      <c r="AR105"/>
      <c r="AS105" s="96">
        <f>+AP105+AQ105-VENTAS!ME18-VENTAS!LO18</f>
        <v>12</v>
      </c>
      <c r="AT105">
        <f>+AS105</f>
        <v>12</v>
      </c>
      <c r="AU105"/>
      <c r="AV105"/>
      <c r="AW105" s="123">
        <f>+AT105+AU105-VENTAS!ME19-VENTAS!LO19</f>
        <v>12</v>
      </c>
      <c r="AX105">
        <f>+AW105</f>
        <v>12</v>
      </c>
      <c r="AY105"/>
      <c r="AZ105"/>
      <c r="BA105" s="96">
        <f>+AX105+AY105-VENTAS!ME20-VENTAS!LO20</f>
        <v>12</v>
      </c>
      <c r="BB105">
        <f>+BA105</f>
        <v>12</v>
      </c>
      <c r="BC105"/>
      <c r="BD105"/>
      <c r="BE105" s="96">
        <f>+BB105+BC105-VENTAS!ME21-VENTAS!LO21</f>
        <v>12</v>
      </c>
      <c r="BF105">
        <f>+BE105</f>
        <v>12</v>
      </c>
      <c r="BG105"/>
      <c r="BH105"/>
      <c r="BI105" s="96">
        <f>+BF105+BG105-VENTAS!ME22-VENTAS!LO22</f>
        <v>12</v>
      </c>
      <c r="BJ105">
        <f>+BI105</f>
        <v>12</v>
      </c>
      <c r="BK105"/>
      <c r="BL105"/>
      <c r="BM105" s="96">
        <f>+BJ105+BK105-VENTAS!ME23-VENTAS!LO23</f>
        <v>12</v>
      </c>
      <c r="BN105">
        <f>+BM105</f>
        <v>12</v>
      </c>
      <c r="BO105"/>
      <c r="BP105"/>
      <c r="BQ105" s="96">
        <f>+BN105+BO105-VENTAS!ME24-VENTAS!LO24</f>
        <v>12</v>
      </c>
      <c r="BR105">
        <f>+BQ105</f>
        <v>12</v>
      </c>
      <c r="BS105"/>
      <c r="BT105"/>
      <c r="BU105" s="96">
        <f>+BR105+BS105-VENTAS!ME25-VENTAS!LO25</f>
        <v>12</v>
      </c>
      <c r="BV105">
        <f>+BU105</f>
        <v>12</v>
      </c>
      <c r="BW105"/>
      <c r="BX105"/>
      <c r="BY105" s="96">
        <f>+BV105+BW105-VENTAS!ME26-VENTAS!LO26</f>
        <v>12</v>
      </c>
      <c r="BZ105">
        <f>+BY105</f>
        <v>12</v>
      </c>
      <c r="CA105"/>
      <c r="CB105"/>
      <c r="CC105" s="96">
        <f>+BZ105+CA105-VENTAS!ME27-VENTAS!LO27</f>
        <v>12</v>
      </c>
      <c r="CD105">
        <f>+CC105</f>
        <v>12</v>
      </c>
      <c r="CE105" s="79"/>
      <c r="CF105"/>
      <c r="CG105" s="96">
        <f>+CD105+CE105-VENTAS!ME28-VENTAS!LO28</f>
        <v>12</v>
      </c>
      <c r="CH105">
        <f>+CG105</f>
        <v>12</v>
      </c>
      <c r="CI105"/>
      <c r="CJ105"/>
      <c r="CK105" s="96">
        <f>+CH105+CI105-VENTAS!ME29-VENTAS!LO29</f>
        <v>12</v>
      </c>
      <c r="CL105">
        <f>+CK105</f>
        <v>12</v>
      </c>
      <c r="CM105"/>
      <c r="CN105"/>
      <c r="CO105" s="96">
        <f>+CL105+CM105-VENTAS!ME30-VENTAS!LO30</f>
        <v>12</v>
      </c>
      <c r="CP105">
        <f>+CO105</f>
        <v>12</v>
      </c>
      <c r="CQ105"/>
      <c r="CR105"/>
      <c r="CS105" s="96">
        <f>+CP105+CQ105-VENTAS!ME31-VENTAS!LO31</f>
        <v>12</v>
      </c>
      <c r="CT105">
        <f>+CS105</f>
        <v>12</v>
      </c>
      <c r="CU105"/>
      <c r="CV105"/>
      <c r="CW105" s="96">
        <f>+CT105+CU105-VENTAS!ME32-VENTAS!LO32</f>
        <v>12</v>
      </c>
      <c r="CX105">
        <f>+CW105</f>
        <v>12</v>
      </c>
      <c r="CY105"/>
      <c r="CZ105"/>
      <c r="DA105" s="96">
        <f>+CX105+CY105-VENTAS!ME33-VENTAS!LO33</f>
        <v>12</v>
      </c>
      <c r="DB105">
        <f>+DA105</f>
        <v>12</v>
      </c>
      <c r="DC105"/>
      <c r="DD105"/>
      <c r="DE105">
        <f>+DB105+DC105-VENTAS!ME34-VENTAS!LO34</f>
        <v>12</v>
      </c>
      <c r="DF105">
        <f>+DE105</f>
        <v>12</v>
      </c>
      <c r="DG105"/>
      <c r="DH105"/>
      <c r="DI105" s="96">
        <f>+DF105+DG105-VENTAS!ME35-VENTAS!LO35</f>
        <v>12</v>
      </c>
      <c r="DJ105">
        <f>+DI105</f>
        <v>12</v>
      </c>
      <c r="DK105"/>
      <c r="DL105"/>
      <c r="DM105" s="96">
        <f>+DJ105+DK105-VENTAS!ME36-VENTAS!LO36</f>
        <v>12</v>
      </c>
      <c r="DN105">
        <f>+DM105</f>
        <v>12</v>
      </c>
      <c r="DO105"/>
      <c r="DP105"/>
      <c r="DQ105" s="96" t="e">
        <f>+DN105+DO105-VENTAS!#REF!-VENTAS!#REF!</f>
        <v>#REF!</v>
      </c>
      <c r="DR105" t="e">
        <f>+DQ105</f>
        <v>#REF!</v>
      </c>
      <c r="DT105"/>
      <c r="DU105" s="96" t="e">
        <f>+DR105+DS105-VENTAS!#REF!-VENTAS!#REF!</f>
        <v>#REF!</v>
      </c>
    </row>
    <row r="106" spans="1:126">
      <c r="A106" s="48" t="s">
        <v>170</v>
      </c>
      <c r="B106" s="72">
        <v>19</v>
      </c>
      <c r="C106" s="79">
        <v>17</v>
      </c>
      <c r="D106" s="61"/>
      <c r="E106" s="96">
        <f>+B106+C106-VENTAS!FC8-VENTAS!FS8-VENTAS!LW8-VENTAS!MQ8</f>
        <v>25</v>
      </c>
      <c r="F106" s="72">
        <f t="shared" ref="F106:F109" si="38">+E106</f>
        <v>25</v>
      </c>
      <c r="G106">
        <v>12</v>
      </c>
      <c r="H106"/>
      <c r="I106" s="96">
        <f>+F106+G106-VENTAS!FC9-VENTAS!FS9-VENTAS!LW9-VENTAS!MQ9</f>
        <v>29</v>
      </c>
      <c r="J106" s="72">
        <f t="shared" si="37"/>
        <v>29</v>
      </c>
      <c r="K106"/>
      <c r="L106"/>
      <c r="M106" s="96">
        <f>+J106+K106-VENTAS!FC10-VENTAS!FS10-VENTAS!LW10-VENTAS!MQ10</f>
        <v>28</v>
      </c>
      <c r="N106" s="100">
        <f t="shared" si="35"/>
        <v>28</v>
      </c>
      <c r="O106"/>
      <c r="P106"/>
      <c r="Q106" s="96">
        <f>+N106+O106-VENTAS!FC11-VENTAS!FS11-VENTAS!LW11-VENTAS!MQ11</f>
        <v>25</v>
      </c>
      <c r="R106">
        <f>+Q106</f>
        <v>25</v>
      </c>
      <c r="S106"/>
      <c r="T106"/>
      <c r="U106" s="96">
        <f>+R106+S106-VENTAS!FC12-VENTAS!FS12-VENTAS!LW12-VENTAS!MQ12</f>
        <v>20</v>
      </c>
      <c r="V106">
        <f>+U106</f>
        <v>20</v>
      </c>
      <c r="X106"/>
      <c r="Y106" s="96">
        <f>+V106+W106-VENTAS!FC13-VENTAS!FS13-VENTAS!LW13-VENTAS!MQ13</f>
        <v>15</v>
      </c>
      <c r="Z106">
        <f>+Y106</f>
        <v>15</v>
      </c>
      <c r="AA106"/>
      <c r="AB106"/>
      <c r="AC106" s="96">
        <f>+Z106+AA106-VENTAS!FC14-VENTAS!FS14-VENTAS!LW14-VENTAS!MQ14</f>
        <v>15</v>
      </c>
      <c r="AD106">
        <f>+AC106</f>
        <v>15</v>
      </c>
      <c r="AE106">
        <v>12</v>
      </c>
      <c r="AF106"/>
      <c r="AG106" s="96">
        <f>+AD106+AE106-VENTAS!FC15-VENTAS!FS15-VENTAS!LW15-VENTAS!MQ15</f>
        <v>22</v>
      </c>
      <c r="AH106">
        <f>+AG106</f>
        <v>22</v>
      </c>
      <c r="AI106"/>
      <c r="AJ106"/>
      <c r="AK106" s="96">
        <f>+AH106+AI106-VENTAS!FC16-VENTAS!FS16-VENTAS!LW16-VENTAS!MQ16</f>
        <v>13</v>
      </c>
      <c r="AL106">
        <f>+AK106</f>
        <v>13</v>
      </c>
      <c r="AM106"/>
      <c r="AN106"/>
      <c r="AO106" s="96">
        <f>+AL106+AM106-VENTAS!FC17-VENTAS!FS17-VENTAS!LW17-VENTAS!MQ17</f>
        <v>13</v>
      </c>
      <c r="AP106">
        <f>+AO106</f>
        <v>13</v>
      </c>
      <c r="AQ106"/>
      <c r="AR106"/>
      <c r="AS106" s="96">
        <f>+AP106+AQ106-VENTAS!FC18-VENTAS!FS18-VENTAS!LW18-VENTAS!MQ18</f>
        <v>13</v>
      </c>
      <c r="AT106">
        <f>+AS106</f>
        <v>13</v>
      </c>
      <c r="AU106"/>
      <c r="AV106"/>
      <c r="AW106" s="123">
        <f>+AT106+AU106-VENTAS!FC19-VENTAS!FS19-VENTAS!LW19-VENTAS!MQ19</f>
        <v>13</v>
      </c>
      <c r="AX106">
        <f>+AW106</f>
        <v>13</v>
      </c>
      <c r="AY106"/>
      <c r="AZ106"/>
      <c r="BA106" s="96">
        <f>+AX106+AY106-VENTAS!FC20-VENTAS!FS20-VENTAS!LW20-VENTAS!MQ20</f>
        <v>13</v>
      </c>
      <c r="BB106">
        <f>+BA106</f>
        <v>13</v>
      </c>
      <c r="BC106"/>
      <c r="BD106"/>
      <c r="BE106" s="96">
        <f>+BB106+BC106-VENTAS!FC21-VENTAS!FS21-VENTAS!LW21-VENTAS!MQ21</f>
        <v>13</v>
      </c>
      <c r="BF106">
        <f>+BE106</f>
        <v>13</v>
      </c>
      <c r="BG106"/>
      <c r="BH106"/>
      <c r="BI106" s="96">
        <f>+BF106+BG106-VENTAS!FC22-VENTAS!FS22-VENTAS!LW22-VENTAS!MQ22</f>
        <v>13</v>
      </c>
      <c r="BJ106">
        <f>+BI106</f>
        <v>13</v>
      </c>
      <c r="BK106"/>
      <c r="BL106"/>
      <c r="BM106" s="96">
        <f>+BJ106+BK106-VENTAS!FC23-VENTAS!FS23-VENTAS!LW23-VENTAS!MQ23</f>
        <v>13</v>
      </c>
      <c r="BN106">
        <f>+BM106</f>
        <v>13</v>
      </c>
      <c r="BO106"/>
      <c r="BP106"/>
      <c r="BQ106" s="96">
        <f>+BN106+BO106-VENTAS!FC24-VENTAS!FS24-VENTAS!LW24-VENTAS!MQ24</f>
        <v>13</v>
      </c>
      <c r="BR106">
        <f>+BQ106</f>
        <v>13</v>
      </c>
      <c r="BS106"/>
      <c r="BT106"/>
      <c r="BU106" s="96">
        <f>+BR106+BS106-VENTAS!FC25-VENTAS!FS25-VENTAS!LW25-VENTAS!MQ25</f>
        <v>13</v>
      </c>
      <c r="BV106">
        <f>+BU106</f>
        <v>13</v>
      </c>
      <c r="BW106"/>
      <c r="BX106"/>
      <c r="BY106" s="96">
        <f>+BV106+BW106-VENTAS!FC26-VENTAS!FS26-VENTAS!LW26-VENTAS!MQ26</f>
        <v>13</v>
      </c>
      <c r="BZ106">
        <f>+BY106</f>
        <v>13</v>
      </c>
      <c r="CA106"/>
      <c r="CB106"/>
      <c r="CC106" s="96">
        <f>+BZ106+CA106-VENTAS!FC27-VENTAS!FS27-VENTAS!LW27-VENTAS!MQ27</f>
        <v>13</v>
      </c>
      <c r="CD106">
        <f>+CC106</f>
        <v>13</v>
      </c>
      <c r="CE106" s="79"/>
      <c r="CF106"/>
      <c r="CG106" s="96">
        <f>+CD106+CE106-VENTAS!FC28-VENTAS!FS28-VENTAS!LW28-VENTAS!MQ28</f>
        <v>13</v>
      </c>
      <c r="CH106">
        <f>+CG106</f>
        <v>13</v>
      </c>
      <c r="CI106"/>
      <c r="CJ106"/>
      <c r="CK106" s="96">
        <f>+CH106+CI106-VENTAS!FC29-VENTAS!FS29-VENTAS!LW29-VENTAS!MQ29</f>
        <v>13</v>
      </c>
      <c r="CL106">
        <f>+CK106</f>
        <v>13</v>
      </c>
      <c r="CM106"/>
      <c r="CN106"/>
      <c r="CO106" s="96">
        <f>+CL106+CM106-VENTAS!FC30-VENTAS!FS30-VENTAS!LW30-VENTAS!MQ30</f>
        <v>13</v>
      </c>
      <c r="CP106">
        <f>+CO106</f>
        <v>13</v>
      </c>
      <c r="CQ106"/>
      <c r="CR106"/>
      <c r="CS106" s="96">
        <f>+CP106+CQ106-VENTAS!FC31-VENTAS!FS31-VENTAS!LW31-VENTAS!MQ31</f>
        <v>13</v>
      </c>
      <c r="CT106">
        <f>+CS106</f>
        <v>13</v>
      </c>
      <c r="CU106"/>
      <c r="CV106"/>
      <c r="CW106" s="96">
        <f>+CT106+CU106-VENTAS!FC32-VENTAS!FS32-VENTAS!LW32-VENTAS!MQ32</f>
        <v>13</v>
      </c>
      <c r="CX106">
        <f>+CW106</f>
        <v>13</v>
      </c>
      <c r="CY106"/>
      <c r="CZ106"/>
      <c r="DA106" s="96">
        <f>+CX106+CY106-VENTAS!FC33-VENTAS!FS33-VENTAS!LW33-VENTAS!MQ33</f>
        <v>13</v>
      </c>
      <c r="DB106">
        <f>+DA106</f>
        <v>13</v>
      </c>
      <c r="DC106"/>
      <c r="DD106"/>
      <c r="DE106">
        <f>+DB106+DC106-VENTAS!FC34-VENTAS!FS34-VENTAS!LW34-VENTAS!MQ34</f>
        <v>13</v>
      </c>
      <c r="DF106">
        <f>+DE106</f>
        <v>13</v>
      </c>
      <c r="DG106"/>
      <c r="DH106"/>
      <c r="DI106" s="96">
        <f>+DF106+DG106-VENTAS!FC35-VENTAS!FS35-VENTAS!LW35-VENTAS!MQ35</f>
        <v>13</v>
      </c>
      <c r="DJ106">
        <f>+DI106</f>
        <v>13</v>
      </c>
      <c r="DK106"/>
      <c r="DL106"/>
      <c r="DM106" s="96">
        <f>+DJ106+DK106-VENTAS!FC36-VENTAS!FS36-VENTAS!LW36-VENTAS!MQ36</f>
        <v>13</v>
      </c>
      <c r="DN106">
        <f>+DM106</f>
        <v>13</v>
      </c>
      <c r="DO106"/>
      <c r="DP106"/>
      <c r="DQ106" s="96" t="e">
        <f>+DN106+DO106-VENTAS!#REF!-VENTAS!#REF!-VENTAS!#REF!-VENTAS!#REF!</f>
        <v>#REF!</v>
      </c>
      <c r="DR106" t="e">
        <f>+DQ106</f>
        <v>#REF!</v>
      </c>
      <c r="DT106"/>
      <c r="DU106" s="96" t="e">
        <f>+DR106+DS106-VENTAS!#REF!-VENTAS!#REF!-VENTAS!#REF!-VENTAS!#REF!</f>
        <v>#REF!</v>
      </c>
    </row>
    <row r="107" spans="1:126">
      <c r="A107" s="48" t="s">
        <v>171</v>
      </c>
      <c r="B107" s="72"/>
      <c r="C107" s="79"/>
      <c r="D107" s="61"/>
      <c r="E107" s="96"/>
      <c r="F107" s="72">
        <f t="shared" si="38"/>
        <v>0</v>
      </c>
      <c r="G107"/>
      <c r="H107"/>
      <c r="I107" s="96"/>
      <c r="J107" s="72"/>
      <c r="K107"/>
      <c r="L107"/>
      <c r="M107" s="96"/>
      <c r="N107" s="100">
        <f t="shared" si="35"/>
        <v>0</v>
      </c>
      <c r="O107"/>
      <c r="P107"/>
      <c r="R107"/>
      <c r="S107"/>
      <c r="T107"/>
      <c r="V107"/>
      <c r="X107"/>
      <c r="Z107"/>
      <c r="AA107"/>
      <c r="AB107"/>
      <c r="AD107"/>
      <c r="AE107"/>
      <c r="AF107"/>
      <c r="AH107"/>
      <c r="AI107"/>
      <c r="AJ107"/>
      <c r="AL107"/>
      <c r="AM107"/>
      <c r="AN107"/>
      <c r="AP107"/>
      <c r="AQ107"/>
      <c r="AR107"/>
      <c r="AT107"/>
      <c r="AU107"/>
      <c r="AV107"/>
      <c r="AW107" s="123"/>
      <c r="AX107"/>
      <c r="AY107"/>
      <c r="AZ107"/>
      <c r="BB107"/>
      <c r="BC107"/>
      <c r="BD107"/>
      <c r="BF107"/>
      <c r="BG107"/>
      <c r="BH107"/>
      <c r="BJ107"/>
      <c r="BK107"/>
      <c r="BL107"/>
      <c r="BN107"/>
      <c r="BO107"/>
      <c r="BP107"/>
      <c r="BR107"/>
      <c r="BS107"/>
      <c r="BT107"/>
      <c r="BV107"/>
      <c r="BW107"/>
      <c r="BX107"/>
      <c r="BZ107"/>
      <c r="CA107"/>
      <c r="CB107"/>
      <c r="CD107"/>
      <c r="CE107" s="79"/>
      <c r="CF107"/>
      <c r="CH107"/>
      <c r="CI107"/>
      <c r="CJ107"/>
      <c r="CL107"/>
      <c r="CM107"/>
      <c r="CN107"/>
      <c r="CP107"/>
      <c r="CQ107"/>
      <c r="CR107"/>
      <c r="CT107"/>
      <c r="CU107"/>
      <c r="CV107"/>
      <c r="CX107"/>
      <c r="CY107"/>
      <c r="CZ107"/>
      <c r="DB107"/>
      <c r="DC107"/>
      <c r="DD107"/>
      <c r="DE107"/>
      <c r="DF107"/>
      <c r="DG107"/>
      <c r="DH107"/>
      <c r="DJ107"/>
      <c r="DK107"/>
      <c r="DL107"/>
      <c r="DN107"/>
      <c r="DO107"/>
      <c r="DP107"/>
      <c r="DR107"/>
      <c r="DT107"/>
    </row>
    <row r="108" spans="1:126">
      <c r="A108" s="48" t="s">
        <v>172</v>
      </c>
      <c r="B108" s="72">
        <v>20</v>
      </c>
      <c r="C108" s="79"/>
      <c r="D108" s="61"/>
      <c r="E108" s="96">
        <f>+B108+C108-VENTAS!MI8</f>
        <v>20</v>
      </c>
      <c r="F108" s="72">
        <f t="shared" si="38"/>
        <v>20</v>
      </c>
      <c r="G108"/>
      <c r="H108"/>
      <c r="I108" s="96">
        <f>+F108+G108-VENTAS!MI9</f>
        <v>19</v>
      </c>
      <c r="J108" s="72">
        <f t="shared" si="37"/>
        <v>19</v>
      </c>
      <c r="K108"/>
      <c r="L108"/>
      <c r="M108" s="96">
        <f>+J108+K108-VENTAS!MI10</f>
        <v>19</v>
      </c>
      <c r="N108" s="100">
        <f t="shared" si="35"/>
        <v>19</v>
      </c>
      <c r="O108"/>
      <c r="P108"/>
      <c r="Q108" s="96">
        <f>+N108+O108-VENTAS!MI11</f>
        <v>19</v>
      </c>
      <c r="R108">
        <f>+Q108</f>
        <v>19</v>
      </c>
      <c r="S108"/>
      <c r="T108"/>
      <c r="U108" s="96">
        <f>+R108+S108-VENTAS!MI12</f>
        <v>19</v>
      </c>
      <c r="V108">
        <f>+U108</f>
        <v>19</v>
      </c>
      <c r="X108"/>
      <c r="Y108" s="96">
        <f>+V108+W108-VENTAS!MI13</f>
        <v>19</v>
      </c>
      <c r="Z108">
        <f>+Y108</f>
        <v>19</v>
      </c>
      <c r="AA108"/>
      <c r="AB108"/>
      <c r="AC108" s="96">
        <f>+Z108+AA108-VENTAS!MI14</f>
        <v>19</v>
      </c>
      <c r="AD108">
        <f>+AC108</f>
        <v>19</v>
      </c>
      <c r="AE108"/>
      <c r="AF108"/>
      <c r="AG108" s="96">
        <f>+AD108+AE108-VENTAS!MI15</f>
        <v>17</v>
      </c>
      <c r="AH108">
        <f>+AG108</f>
        <v>17</v>
      </c>
      <c r="AI108"/>
      <c r="AJ108"/>
      <c r="AK108" s="96">
        <f>+AH108+AI108-VENTAS!MI16</f>
        <v>15</v>
      </c>
      <c r="AL108">
        <f>+AK108</f>
        <v>15</v>
      </c>
      <c r="AM108"/>
      <c r="AN108"/>
      <c r="AO108" s="96">
        <f>+AL108+AM108-VENTAS!MI17</f>
        <v>15</v>
      </c>
      <c r="AP108">
        <f>+AO108</f>
        <v>15</v>
      </c>
      <c r="AQ108"/>
      <c r="AR108"/>
      <c r="AS108" s="96">
        <f>+AP108+AQ108-VENTAS!MI18</f>
        <v>14</v>
      </c>
      <c r="AT108">
        <f>+AS108</f>
        <v>14</v>
      </c>
      <c r="AU108"/>
      <c r="AV108"/>
      <c r="AW108" s="123">
        <f>+AT108+AU108-VENTAS!MI19-4</f>
        <v>10</v>
      </c>
      <c r="AX108">
        <f>+AW108</f>
        <v>10</v>
      </c>
      <c r="AY108"/>
      <c r="AZ108"/>
      <c r="BA108" s="96">
        <f>+AX108+AY108-VENTAS!MI20</f>
        <v>10</v>
      </c>
      <c r="BB108">
        <f>+BA108</f>
        <v>10</v>
      </c>
      <c r="BC108"/>
      <c r="BD108"/>
      <c r="BE108" s="96">
        <f>+BB108+BC108-VENTAS!MI21</f>
        <v>10</v>
      </c>
      <c r="BF108">
        <f>+BE108</f>
        <v>10</v>
      </c>
      <c r="BG108"/>
      <c r="BH108"/>
      <c r="BI108" s="96">
        <f>+BF108+BG108-VENTAS!MI22</f>
        <v>10</v>
      </c>
      <c r="BJ108">
        <f>+BI108</f>
        <v>10</v>
      </c>
      <c r="BK108"/>
      <c r="BL108"/>
      <c r="BM108" s="96">
        <f>+BJ108+BK108-VENTAS!MI23</f>
        <v>10</v>
      </c>
      <c r="BN108">
        <f>+BM108</f>
        <v>10</v>
      </c>
      <c r="BO108"/>
      <c r="BP108"/>
      <c r="BQ108" s="96">
        <f>+BN108+BO108-VENTAS!MI24</f>
        <v>10</v>
      </c>
      <c r="BR108">
        <f>+BQ108</f>
        <v>10</v>
      </c>
      <c r="BS108"/>
      <c r="BT108"/>
      <c r="BU108" s="96">
        <f>+BR108+BS108-VENTAS!MI25</f>
        <v>10</v>
      </c>
      <c r="BV108">
        <f>+BU108</f>
        <v>10</v>
      </c>
      <c r="BW108"/>
      <c r="BX108"/>
      <c r="BY108" s="96">
        <f>+BV108+BW108-VENTAS!MI26</f>
        <v>10</v>
      </c>
      <c r="BZ108">
        <f>+BY108</f>
        <v>10</v>
      </c>
      <c r="CA108"/>
      <c r="CB108"/>
      <c r="CC108" s="96">
        <f>+BZ108+CA108-VENTAS!MI27</f>
        <v>10</v>
      </c>
      <c r="CD108">
        <f>+CC108</f>
        <v>10</v>
      </c>
      <c r="CE108" s="79"/>
      <c r="CF108"/>
      <c r="CG108" s="96">
        <f>+CD108+CE108-VENTAS!MI28</f>
        <v>10</v>
      </c>
      <c r="CH108">
        <f>+CG108</f>
        <v>10</v>
      </c>
      <c r="CI108"/>
      <c r="CJ108"/>
      <c r="CK108" s="96">
        <f>+CH108+CI108-VENTAS!MI29</f>
        <v>10</v>
      </c>
      <c r="CL108">
        <f>+CK108</f>
        <v>10</v>
      </c>
      <c r="CM108"/>
      <c r="CN108"/>
      <c r="CO108" s="96">
        <f>+CL108+CM108-VENTAS!MI30</f>
        <v>10</v>
      </c>
      <c r="CP108">
        <f>+CO108</f>
        <v>10</v>
      </c>
      <c r="CQ108"/>
      <c r="CR108"/>
      <c r="CS108" s="96">
        <f>+CP108+CQ108-VENTAS!MI31</f>
        <v>10</v>
      </c>
      <c r="CT108">
        <f>+CS108</f>
        <v>10</v>
      </c>
      <c r="CU108"/>
      <c r="CV108"/>
      <c r="CW108" s="96">
        <f>+CT108+CU108-VENTAS!MI32</f>
        <v>10</v>
      </c>
      <c r="CX108">
        <f>+CW108</f>
        <v>10</v>
      </c>
      <c r="CY108"/>
      <c r="CZ108"/>
      <c r="DA108" s="96">
        <f>+CX108+CY108-VENTAS!MI33</f>
        <v>10</v>
      </c>
      <c r="DB108">
        <f>+DA108</f>
        <v>10</v>
      </c>
      <c r="DC108"/>
      <c r="DD108"/>
      <c r="DE108">
        <f>+DB108+DC108-VENTAS!MI34</f>
        <v>10</v>
      </c>
      <c r="DF108">
        <f>+DE108</f>
        <v>10</v>
      </c>
      <c r="DG108"/>
      <c r="DH108"/>
      <c r="DI108" s="96">
        <f>+DF108+DG108-VENTAS!MI35</f>
        <v>10</v>
      </c>
      <c r="DJ108">
        <f>+DI108</f>
        <v>10</v>
      </c>
      <c r="DK108"/>
      <c r="DL108"/>
      <c r="DM108" s="96">
        <f>+DJ108+DK108-VENTAS!MI36</f>
        <v>10</v>
      </c>
      <c r="DN108">
        <f>+DM108</f>
        <v>10</v>
      </c>
      <c r="DO108"/>
      <c r="DP108"/>
      <c r="DQ108" s="96" t="e">
        <f>+DN108+DO108-VENTAS!#REF!</f>
        <v>#REF!</v>
      </c>
      <c r="DR108" t="e">
        <f>+DQ108</f>
        <v>#REF!</v>
      </c>
      <c r="DT108"/>
      <c r="DU108" s="96" t="e">
        <f>+DR108+DS108-VENTAS!#REF!</f>
        <v>#REF!</v>
      </c>
    </row>
    <row r="109" spans="1:126">
      <c r="A109" s="48" t="s">
        <v>91</v>
      </c>
      <c r="B109" s="72">
        <v>7</v>
      </c>
      <c r="C109" s="79"/>
      <c r="D109" s="61"/>
      <c r="E109" s="96">
        <f>+B109+C109-VENTAS!NS8</f>
        <v>7</v>
      </c>
      <c r="F109" s="72">
        <f t="shared" si="38"/>
        <v>7</v>
      </c>
      <c r="G109"/>
      <c r="H109"/>
      <c r="I109" s="96">
        <f>+F109+G109-VENTAS!NS9</f>
        <v>6</v>
      </c>
      <c r="J109" s="72">
        <f t="shared" si="37"/>
        <v>6</v>
      </c>
      <c r="K109"/>
      <c r="L109"/>
      <c r="M109" s="96">
        <f>+J109+K109-VENTAS!NS10</f>
        <v>6</v>
      </c>
      <c r="N109" s="100">
        <f t="shared" si="35"/>
        <v>6</v>
      </c>
      <c r="O109"/>
      <c r="P109"/>
      <c r="Q109" s="96">
        <f>+N109+O109-VENTAS!NS11</f>
        <v>6</v>
      </c>
      <c r="R109">
        <f>+Q109</f>
        <v>6</v>
      </c>
      <c r="S109"/>
      <c r="T109"/>
      <c r="U109" s="96">
        <f>+R109+S109-VENTAS!NS12</f>
        <v>6</v>
      </c>
      <c r="V109">
        <f>+U109</f>
        <v>6</v>
      </c>
      <c r="X109"/>
      <c r="Y109" s="96">
        <f>+V109+W109-VENTAS!NS13</f>
        <v>6</v>
      </c>
      <c r="Z109">
        <f>+Y109</f>
        <v>6</v>
      </c>
      <c r="AA109">
        <v>5</v>
      </c>
      <c r="AB109"/>
      <c r="AC109" s="96">
        <f>+Z109+AA109-VENTAS!NS14</f>
        <v>11</v>
      </c>
      <c r="AD109">
        <f>+AC109</f>
        <v>11</v>
      </c>
      <c r="AE109"/>
      <c r="AF109"/>
      <c r="AG109" s="96">
        <f>+AD109+AE109-VENTAS!NS15</f>
        <v>8</v>
      </c>
      <c r="AH109">
        <f>+AG109</f>
        <v>8</v>
      </c>
      <c r="AI109"/>
      <c r="AJ109"/>
      <c r="AK109" s="96">
        <f>+AH109+AI109-VENTAS!NS16</f>
        <v>6</v>
      </c>
      <c r="AL109">
        <f>+AK109</f>
        <v>6</v>
      </c>
      <c r="AM109"/>
      <c r="AN109"/>
      <c r="AO109" s="96">
        <f>+AL109+AM109-VENTAS!NS17</f>
        <v>6</v>
      </c>
      <c r="AP109">
        <f>+AO109</f>
        <v>6</v>
      </c>
      <c r="AQ109"/>
      <c r="AR109"/>
      <c r="AS109" s="96">
        <f>+AP109+AQ109-VENTAS!NS18</f>
        <v>6</v>
      </c>
      <c r="AT109">
        <f>+AS109</f>
        <v>6</v>
      </c>
      <c r="AU109"/>
      <c r="AV109"/>
      <c r="AW109" s="123">
        <f>+AT109+AU109-VENTAS!NS19</f>
        <v>5</v>
      </c>
      <c r="AX109">
        <f>+AW109</f>
        <v>5</v>
      </c>
      <c r="AY109"/>
      <c r="AZ109"/>
      <c r="BA109" s="96">
        <f>+AX109+AY109-VENTAS!NS20</f>
        <v>5</v>
      </c>
      <c r="BB109">
        <f>+BA109</f>
        <v>5</v>
      </c>
      <c r="BC109"/>
      <c r="BD109"/>
      <c r="BE109" s="96">
        <f>+BB109+BC109-VENTAS!NS21</f>
        <v>5</v>
      </c>
      <c r="BF109">
        <f>+BE109</f>
        <v>5</v>
      </c>
      <c r="BG109"/>
      <c r="BH109"/>
      <c r="BI109" s="96">
        <f>+BF109+BG109-VENTAS!NS22</f>
        <v>5</v>
      </c>
      <c r="BJ109">
        <f>+BI109</f>
        <v>5</v>
      </c>
      <c r="BK109"/>
      <c r="BL109"/>
      <c r="BM109" s="96">
        <f>+BJ109+BK109-VENTAS!NS23</f>
        <v>5</v>
      </c>
      <c r="BN109">
        <f>+BM109</f>
        <v>5</v>
      </c>
      <c r="BO109"/>
      <c r="BP109"/>
      <c r="BQ109" s="96">
        <f>+BN109+BO109-VENTAS!NS24</f>
        <v>5</v>
      </c>
      <c r="BR109">
        <f>+BQ109</f>
        <v>5</v>
      </c>
      <c r="BS109"/>
      <c r="BT109"/>
      <c r="BU109" s="96">
        <f>+BR109+BS109-VENTAS!NS25</f>
        <v>5</v>
      </c>
      <c r="BV109">
        <f>+BU109</f>
        <v>5</v>
      </c>
      <c r="BW109"/>
      <c r="BX109"/>
      <c r="BY109" s="96">
        <f>+BV109+BW109-VENTAS!NS26</f>
        <v>5</v>
      </c>
      <c r="BZ109">
        <f>+BY109</f>
        <v>5</v>
      </c>
      <c r="CA109"/>
      <c r="CB109"/>
      <c r="CC109" s="96">
        <f>+BZ109+CA109-VENTAS!NS27</f>
        <v>5</v>
      </c>
      <c r="CD109">
        <f>+CC109</f>
        <v>5</v>
      </c>
      <c r="CE109" s="79"/>
      <c r="CF109"/>
      <c r="CG109" s="96">
        <f>+CD109+CE109-VENTAS!NS28</f>
        <v>5</v>
      </c>
      <c r="CH109">
        <f>+CG109</f>
        <v>5</v>
      </c>
      <c r="CI109"/>
      <c r="CJ109"/>
      <c r="CK109" s="96">
        <f>+CH109+CI109-VENTAS!NS29</f>
        <v>5</v>
      </c>
      <c r="CL109">
        <f>+CK109</f>
        <v>5</v>
      </c>
      <c r="CM109"/>
      <c r="CN109"/>
      <c r="CO109" s="96">
        <f>+CL109+CM109-VENTAS!NS30</f>
        <v>5</v>
      </c>
      <c r="CP109">
        <f>+CO109</f>
        <v>5</v>
      </c>
      <c r="CQ109"/>
      <c r="CR109"/>
      <c r="CS109" s="96">
        <f>+CP109+CQ109-VENTAS!NS31</f>
        <v>5</v>
      </c>
      <c r="CT109">
        <f>+CS109</f>
        <v>5</v>
      </c>
      <c r="CU109"/>
      <c r="CV109"/>
      <c r="CW109" s="96">
        <f>+CT109+CU109-VENTAS!NS32</f>
        <v>5</v>
      </c>
      <c r="CX109">
        <f>+CW109</f>
        <v>5</v>
      </c>
      <c r="CY109"/>
      <c r="CZ109"/>
      <c r="DA109" s="96">
        <f>+CX109+CY109-VENTAS!NS33</f>
        <v>5</v>
      </c>
      <c r="DB109">
        <f>+DA109</f>
        <v>5</v>
      </c>
      <c r="DC109"/>
      <c r="DD109"/>
      <c r="DE109">
        <f>+DB109+DC109-VENTAS!NS34</f>
        <v>5</v>
      </c>
      <c r="DF109">
        <f>+DE109</f>
        <v>5</v>
      </c>
      <c r="DG109"/>
      <c r="DH109"/>
      <c r="DI109" s="96">
        <f>+DF109+DG109-VENTAS!NS35</f>
        <v>5</v>
      </c>
      <c r="DJ109">
        <f>+DI109</f>
        <v>5</v>
      </c>
      <c r="DK109"/>
      <c r="DL109"/>
      <c r="DM109" s="96">
        <f>+DJ109+DK109-VENTAS!NS36</f>
        <v>5</v>
      </c>
      <c r="DN109">
        <f>+DM109</f>
        <v>5</v>
      </c>
      <c r="DO109"/>
      <c r="DP109"/>
      <c r="DQ109" s="96" t="e">
        <f>+DN109+DO109-VENTAS!#REF!</f>
        <v>#REF!</v>
      </c>
      <c r="DR109" t="e">
        <f>+DQ109</f>
        <v>#REF!</v>
      </c>
      <c r="DT109"/>
      <c r="DU109" s="96" t="e">
        <f>+DR109+DS109-VENTAS!#REF!</f>
        <v>#REF!</v>
      </c>
    </row>
    <row r="110" spans="1:126" customFormat="1">
      <c r="B110" s="72"/>
      <c r="C110" s="79"/>
      <c r="D110" s="61"/>
      <c r="E110" s="92"/>
      <c r="J110" s="60"/>
      <c r="M110" s="34"/>
      <c r="Q110" s="96"/>
      <c r="U110" s="96"/>
      <c r="Y110" s="96"/>
      <c r="AC110" s="96"/>
      <c r="AG110" s="96"/>
      <c r="AK110" s="96"/>
      <c r="AO110" s="96"/>
      <c r="AS110" s="96"/>
      <c r="AW110" s="96"/>
      <c r="BA110" s="96"/>
      <c r="BE110" s="96"/>
      <c r="BI110" s="96"/>
      <c r="BM110" s="96"/>
      <c r="BQ110" s="96"/>
      <c r="BU110" s="96"/>
      <c r="BY110" s="96"/>
      <c r="CC110" s="96"/>
      <c r="CG110" s="96"/>
      <c r="CK110" s="96"/>
      <c r="CO110" s="96"/>
      <c r="CS110" s="96"/>
      <c r="CW110" s="96"/>
      <c r="DA110" s="96"/>
      <c r="DE110" s="96"/>
      <c r="DI110" s="96"/>
      <c r="DM110" s="96"/>
      <c r="DP110" s="34"/>
      <c r="DQ110" s="96"/>
      <c r="DU110" s="96"/>
    </row>
    <row r="111" spans="1:126" customFormat="1">
      <c r="B111" s="72"/>
      <c r="C111" s="79"/>
      <c r="D111" s="61"/>
      <c r="E111" s="92"/>
      <c r="J111" s="60"/>
      <c r="M111" s="34"/>
      <c r="Q111" s="96"/>
      <c r="U111" s="96"/>
      <c r="Y111" s="96"/>
      <c r="AC111" s="96"/>
      <c r="AG111" s="96"/>
      <c r="AK111" s="96"/>
      <c r="AO111" s="96"/>
      <c r="AS111" s="96"/>
      <c r="AW111" s="96"/>
      <c r="BA111" s="96"/>
      <c r="BE111" s="96"/>
      <c r="BI111" s="96"/>
      <c r="BM111" s="96"/>
      <c r="BQ111" s="96"/>
      <c r="BU111" s="96"/>
      <c r="BY111" s="96"/>
      <c r="CC111" s="96"/>
      <c r="CG111" s="96"/>
      <c r="CK111" s="96"/>
      <c r="CO111" s="96"/>
      <c r="CS111" s="96"/>
      <c r="CW111" s="96"/>
      <c r="DA111" s="96"/>
      <c r="DE111" s="96"/>
      <c r="DI111" s="96"/>
      <c r="DM111" s="96"/>
      <c r="DP111" s="34"/>
      <c r="DQ111" s="96"/>
      <c r="DU111" s="96"/>
    </row>
    <row r="112" spans="1:126" customFormat="1">
      <c r="B112" s="72"/>
      <c r="C112" s="79"/>
      <c r="D112" s="61"/>
      <c r="E112" s="92"/>
      <c r="J112" s="60"/>
      <c r="M112" s="34"/>
      <c r="Q112" s="96"/>
      <c r="U112" s="96"/>
      <c r="Y112" s="96"/>
      <c r="AC112" s="96"/>
      <c r="AG112" s="96"/>
      <c r="AK112" s="96"/>
      <c r="AO112" s="96"/>
      <c r="AS112" s="96"/>
      <c r="AW112" s="96"/>
      <c r="BA112" s="96"/>
      <c r="BE112" s="96"/>
      <c r="BI112" s="96"/>
      <c r="BM112" s="96"/>
      <c r="BQ112" s="96"/>
      <c r="BU112" s="96"/>
      <c r="BY112" s="96"/>
      <c r="CC112" s="96"/>
      <c r="CG112" s="96"/>
      <c r="CK112" s="96"/>
      <c r="CO112" s="96"/>
      <c r="CS112" s="96"/>
      <c r="CW112" s="96"/>
      <c r="DA112" s="96"/>
      <c r="DE112" s="96"/>
      <c r="DI112" s="96"/>
      <c r="DM112" s="96"/>
      <c r="DP112" s="34"/>
      <c r="DQ112" s="96"/>
      <c r="DU112" s="96"/>
    </row>
    <row r="113" spans="1:125" customFormat="1">
      <c r="B113" s="72"/>
      <c r="C113" s="79"/>
      <c r="D113" s="61"/>
      <c r="E113" s="92"/>
      <c r="J113" s="60"/>
      <c r="M113" s="34"/>
      <c r="Q113" s="96"/>
      <c r="U113" s="96"/>
      <c r="Y113" s="96"/>
      <c r="AC113" s="96"/>
      <c r="AG113" s="96"/>
      <c r="AK113" s="96"/>
      <c r="AO113" s="96"/>
      <c r="AS113" s="96"/>
      <c r="AW113" s="96"/>
      <c r="BA113" s="96"/>
      <c r="BE113" s="96"/>
      <c r="BI113" s="96"/>
      <c r="BM113" s="96"/>
      <c r="BQ113" s="96"/>
      <c r="BU113" s="96"/>
      <c r="BY113" s="96"/>
      <c r="CC113" s="96"/>
      <c r="CG113" s="96"/>
      <c r="CK113" s="96"/>
      <c r="CO113" s="96"/>
      <c r="CS113" s="96"/>
      <c r="CW113" s="96"/>
      <c r="DA113" s="96"/>
      <c r="DE113" s="96"/>
      <c r="DI113" s="96"/>
      <c r="DM113" s="96"/>
      <c r="DP113" s="34"/>
      <c r="DQ113" s="96"/>
      <c r="DU113" s="96"/>
    </row>
    <row r="114" spans="1:125" customFormat="1">
      <c r="B114" s="72"/>
      <c r="C114" s="79"/>
      <c r="D114" s="61"/>
      <c r="E114" s="92"/>
      <c r="J114" s="60"/>
      <c r="M114" s="34"/>
      <c r="Q114" s="96"/>
      <c r="U114" s="96"/>
      <c r="Y114" s="96"/>
      <c r="AC114" s="96"/>
      <c r="AG114" s="96"/>
      <c r="AK114" s="96"/>
      <c r="AO114" s="96"/>
      <c r="AS114" s="96"/>
      <c r="AW114" s="96"/>
      <c r="BA114" s="96"/>
      <c r="BE114" s="96"/>
      <c r="BI114" s="96"/>
      <c r="BM114" s="96"/>
      <c r="BQ114" s="96"/>
      <c r="BU114" s="96"/>
      <c r="BY114" s="96"/>
      <c r="CC114" s="96"/>
      <c r="CG114" s="96"/>
      <c r="CK114" s="96"/>
      <c r="CO114" s="96"/>
      <c r="CS114" s="96"/>
      <c r="CW114" s="96"/>
      <c r="DA114" s="96"/>
      <c r="DE114" s="96"/>
      <c r="DI114" s="96"/>
      <c r="DM114" s="96"/>
      <c r="DP114" s="34"/>
      <c r="DQ114" s="96"/>
      <c r="DU114" s="96"/>
    </row>
    <row r="115" spans="1:125" s="61" customFormat="1">
      <c r="Q115" s="96"/>
      <c r="U115" s="96"/>
      <c r="Y115" s="96"/>
      <c r="AC115" s="96"/>
      <c r="AG115" s="96"/>
      <c r="AK115" s="96"/>
      <c r="AO115" s="96"/>
      <c r="AS115" s="96"/>
      <c r="AW115" s="96"/>
      <c r="BA115" s="96"/>
      <c r="BE115" s="96"/>
      <c r="BI115" s="96"/>
      <c r="BM115" s="96"/>
      <c r="BQ115" s="96"/>
      <c r="BU115" s="96"/>
      <c r="BY115" s="96"/>
      <c r="CC115" s="96"/>
      <c r="CG115" s="96"/>
      <c r="CK115" s="96"/>
      <c r="CO115" s="96"/>
      <c r="CS115" s="96"/>
      <c r="CW115" s="96"/>
      <c r="DA115" s="96"/>
      <c r="DE115" s="96"/>
      <c r="DG115"/>
      <c r="DI115" s="96"/>
      <c r="DM115" s="96"/>
      <c r="DQ115" s="96"/>
      <c r="DU115" s="96"/>
    </row>
    <row r="116" spans="1:125" s="61" customFormat="1">
      <c r="Q116" s="96"/>
      <c r="U116" s="96"/>
      <c r="Y116" s="96"/>
      <c r="AC116" s="96"/>
      <c r="AG116" s="96"/>
      <c r="AK116" s="96"/>
      <c r="AO116" s="96"/>
      <c r="AS116" s="96"/>
      <c r="AW116" s="96"/>
      <c r="BA116" s="96"/>
      <c r="BE116" s="96"/>
      <c r="BI116" s="96"/>
      <c r="BM116" s="96"/>
      <c r="BQ116" s="96"/>
      <c r="BU116" s="96"/>
      <c r="BY116" s="96"/>
      <c r="CC116" s="96"/>
      <c r="CG116" s="96"/>
      <c r="CK116" s="96"/>
      <c r="CO116" s="96"/>
      <c r="CS116" s="96"/>
      <c r="CW116" s="96"/>
      <c r="DA116" s="96"/>
      <c r="DE116" s="96"/>
      <c r="DI116" s="96"/>
      <c r="DM116" s="96"/>
      <c r="DQ116" s="96"/>
      <c r="DU116" s="96"/>
    </row>
    <row r="117" spans="1:125" s="61" customFormat="1">
      <c r="Q117" s="96"/>
      <c r="U117" s="96"/>
      <c r="Y117" s="96"/>
      <c r="AC117" s="96"/>
      <c r="AG117" s="96"/>
      <c r="AK117" s="96"/>
      <c r="AO117" s="96"/>
      <c r="AS117" s="96"/>
      <c r="AW117" s="96"/>
      <c r="BA117" s="96"/>
      <c r="BE117" s="96"/>
      <c r="BI117" s="96"/>
      <c r="BM117" s="96"/>
      <c r="BQ117" s="96"/>
      <c r="BU117" s="96"/>
      <c r="BY117" s="96"/>
      <c r="CC117" s="96"/>
      <c r="CG117" s="96"/>
      <c r="CK117" s="96"/>
      <c r="CO117" s="96"/>
      <c r="CS117" s="96"/>
      <c r="CW117" s="96"/>
      <c r="DA117" s="96"/>
      <c r="DE117" s="96"/>
      <c r="DI117" s="96"/>
      <c r="DM117" s="96"/>
      <c r="DQ117" s="96"/>
      <c r="DU117" s="96"/>
    </row>
    <row r="118" spans="1:125" s="61" customFormat="1">
      <c r="Q118" s="96"/>
      <c r="U118" s="96"/>
      <c r="Y118" s="96"/>
      <c r="AC118" s="96"/>
      <c r="AG118" s="96"/>
      <c r="AK118" s="96"/>
      <c r="AO118" s="96"/>
      <c r="AS118" s="96"/>
      <c r="AW118" s="96"/>
      <c r="BA118" s="96"/>
      <c r="BE118" s="96"/>
      <c r="BI118" s="96"/>
      <c r="BM118" s="96"/>
      <c r="BQ118" s="96"/>
      <c r="BU118" s="96"/>
      <c r="BY118" s="96"/>
      <c r="CC118" s="96"/>
      <c r="CG118" s="96"/>
      <c r="CK118" s="96"/>
      <c r="CO118" s="96"/>
      <c r="CS118" s="96"/>
      <c r="CW118" s="96"/>
      <c r="DA118" s="96"/>
      <c r="DE118" s="96"/>
      <c r="DI118" s="96"/>
      <c r="DM118" s="96"/>
      <c r="DQ118" s="96"/>
      <c r="DU118" s="96"/>
    </row>
    <row r="119" spans="1:125" s="61" customFormat="1">
      <c r="Q119" s="96"/>
      <c r="U119" s="96"/>
      <c r="Y119" s="96"/>
      <c r="AC119" s="96"/>
      <c r="AG119" s="96"/>
      <c r="AK119" s="96"/>
      <c r="AO119" s="96"/>
      <c r="AS119" s="96"/>
      <c r="AW119" s="96"/>
      <c r="BA119" s="96"/>
      <c r="BE119" s="96"/>
      <c r="BI119" s="96"/>
      <c r="BM119" s="96"/>
      <c r="BQ119" s="96"/>
      <c r="BU119" s="96"/>
      <c r="BY119" s="96"/>
      <c r="CC119" s="96"/>
      <c r="CG119" s="96"/>
      <c r="CK119" s="96"/>
      <c r="CO119" s="96"/>
      <c r="CS119" s="96"/>
      <c r="CW119" s="96"/>
      <c r="DA119" s="96"/>
      <c r="DE119" s="96"/>
      <c r="DI119" s="96"/>
      <c r="DM119" s="96"/>
      <c r="DQ119" s="96"/>
      <c r="DU119" s="96"/>
    </row>
    <row r="120" spans="1:125" s="61" customFormat="1">
      <c r="Q120" s="96"/>
      <c r="U120" s="96"/>
      <c r="Y120" s="96"/>
      <c r="AC120" s="96"/>
      <c r="AG120" s="96"/>
      <c r="AK120" s="96"/>
      <c r="AO120" s="96"/>
      <c r="AS120" s="96"/>
      <c r="AW120" s="96"/>
      <c r="BA120" s="96"/>
      <c r="BE120" s="96"/>
      <c r="BI120" s="96"/>
      <c r="BM120" s="96"/>
      <c r="BQ120" s="96"/>
      <c r="BU120" s="96"/>
      <c r="BY120" s="96"/>
      <c r="CC120" s="96"/>
      <c r="CG120" s="96"/>
      <c r="CK120" s="96"/>
      <c r="CO120" s="96"/>
      <c r="CS120" s="96"/>
      <c r="CW120" s="96"/>
      <c r="DA120" s="96"/>
      <c r="DE120" s="96"/>
      <c r="DI120" s="96"/>
      <c r="DM120" s="96"/>
      <c r="DQ120" s="96"/>
      <c r="DU120" s="96"/>
    </row>
    <row r="121" spans="1:125" s="61" customFormat="1">
      <c r="Q121" s="96"/>
      <c r="U121" s="96"/>
      <c r="Y121" s="96"/>
      <c r="AC121" s="96"/>
      <c r="AG121" s="96"/>
      <c r="AK121" s="96"/>
      <c r="AO121" s="96"/>
      <c r="AS121" s="96"/>
      <c r="AW121" s="96"/>
      <c r="BA121" s="96"/>
      <c r="BE121" s="96"/>
      <c r="BI121" s="96"/>
      <c r="BM121" s="96"/>
      <c r="BQ121" s="96"/>
      <c r="BU121" s="96"/>
      <c r="BY121" s="96"/>
      <c r="CC121" s="96"/>
      <c r="CG121" s="96"/>
      <c r="CK121" s="96"/>
      <c r="CO121" s="96"/>
      <c r="CS121" s="96"/>
      <c r="CW121" s="96"/>
      <c r="DA121" s="96"/>
      <c r="DE121" s="96"/>
      <c r="DI121" s="96"/>
      <c r="DM121" s="96"/>
      <c r="DQ121" s="96"/>
      <c r="DU121" s="96"/>
    </row>
    <row r="122" spans="1:125" s="61" customFormat="1">
      <c r="Q122" s="96"/>
      <c r="U122" s="96"/>
      <c r="Y122" s="96"/>
      <c r="AC122" s="96"/>
      <c r="AG122" s="96"/>
      <c r="AK122" s="96"/>
      <c r="AO122" s="96"/>
      <c r="AS122" s="96"/>
      <c r="AW122" s="96"/>
      <c r="BA122" s="96"/>
      <c r="BE122" s="96"/>
      <c r="BI122" s="96"/>
      <c r="BM122" s="96"/>
      <c r="BQ122" s="96"/>
      <c r="BU122" s="96"/>
      <c r="BY122" s="96"/>
      <c r="CC122" s="96"/>
      <c r="CG122" s="96"/>
      <c r="CK122" s="96"/>
      <c r="CO122" s="96"/>
      <c r="CS122" s="96"/>
      <c r="CW122" s="96"/>
      <c r="DA122" s="96"/>
      <c r="DE122" s="96"/>
      <c r="DI122" s="96"/>
      <c r="DM122" s="96"/>
      <c r="DQ122" s="96"/>
      <c r="DU122" s="96"/>
    </row>
    <row r="123" spans="1:125">
      <c r="E123" s="94"/>
      <c r="I123"/>
      <c r="J123" s="60"/>
      <c r="K123" s="39"/>
      <c r="L123" s="39"/>
      <c r="M123" s="39"/>
      <c r="N123" s="39"/>
      <c r="O123" s="39"/>
      <c r="P123" s="39"/>
      <c r="R123" s="39"/>
      <c r="S123" s="39"/>
      <c r="T123" s="39"/>
      <c r="V123" s="39"/>
      <c r="X123" s="39"/>
      <c r="Z123" s="39"/>
      <c r="AA123" s="39"/>
      <c r="AB123" s="39"/>
      <c r="AD123" s="39"/>
      <c r="AE123" s="39"/>
      <c r="AF123" s="39"/>
      <c r="AH123" s="36"/>
      <c r="AI123" s="36"/>
      <c r="AJ123" s="36"/>
      <c r="AL123" s="36"/>
      <c r="AM123" s="36"/>
      <c r="AN123" s="36"/>
      <c r="AP123" s="36"/>
      <c r="AQ123" s="39"/>
      <c r="AR123" s="39"/>
      <c r="AT123" s="39"/>
      <c r="AU123" s="39"/>
      <c r="AV123" s="39"/>
      <c r="AX123" s="39"/>
      <c r="AY123" s="39"/>
      <c r="AZ123" s="39"/>
      <c r="BB123" s="39"/>
      <c r="BC123" s="39"/>
      <c r="BD123" s="39"/>
      <c r="BF123" s="39"/>
      <c r="BG123" s="57"/>
      <c r="BH123" s="39"/>
      <c r="BJ123" s="39"/>
      <c r="BK123" s="39"/>
      <c r="BL123" s="39"/>
      <c r="BN123" s="36"/>
      <c r="BO123" s="36"/>
      <c r="BP123" s="36"/>
      <c r="BR123" s="36"/>
      <c r="BS123" s="36"/>
      <c r="BT123" s="36"/>
      <c r="BV123" s="36"/>
      <c r="BW123" s="39"/>
      <c r="BX123" s="39"/>
      <c r="BZ123" s="39"/>
      <c r="CA123" s="39"/>
      <c r="CB123" s="39"/>
      <c r="CD123" s="39"/>
      <c r="CE123" s="39"/>
      <c r="CF123" s="39"/>
      <c r="CH123" s="39"/>
      <c r="CI123" s="39"/>
      <c r="CJ123" s="39"/>
      <c r="CL123" s="39"/>
      <c r="CM123" s="39"/>
      <c r="CN123" s="39"/>
      <c r="CP123" s="57"/>
      <c r="CQ123" s="39"/>
      <c r="CR123" s="39"/>
      <c r="CT123" s="57"/>
      <c r="CU123" s="39"/>
    </row>
    <row r="124" spans="1:125" ht="18" customHeight="1">
      <c r="A124" s="43" t="s">
        <v>173</v>
      </c>
      <c r="E124" s="94"/>
      <c r="I124"/>
      <c r="J124" s="60"/>
      <c r="K124" s="36"/>
      <c r="L124" s="36"/>
      <c r="M124" s="36"/>
      <c r="N124" s="36"/>
      <c r="O124" s="36"/>
      <c r="P124" s="36"/>
      <c r="R124" s="36"/>
      <c r="S124" s="36"/>
      <c r="T124" s="36"/>
      <c r="V124" s="36"/>
      <c r="X124" s="36"/>
      <c r="Z124" s="36"/>
      <c r="AA124" s="36"/>
      <c r="AB124" s="36"/>
      <c r="AD124" s="36"/>
      <c r="AE124" s="36"/>
      <c r="AF124" s="36"/>
      <c r="AH124" s="36"/>
      <c r="AI124" s="36"/>
      <c r="AJ124" s="36"/>
      <c r="AL124" s="36"/>
      <c r="AM124" s="36"/>
      <c r="AN124" s="36"/>
      <c r="AP124" s="36"/>
      <c r="AQ124" s="36"/>
      <c r="AR124" s="36"/>
      <c r="AT124" s="36"/>
      <c r="AU124" s="36"/>
      <c r="AV124" s="36"/>
      <c r="AX124" s="36"/>
      <c r="AY124" s="36"/>
      <c r="AZ124" s="36"/>
      <c r="BB124" s="36"/>
      <c r="BC124" s="36"/>
      <c r="BD124" s="36"/>
      <c r="BF124" s="36"/>
      <c r="BG124" s="42"/>
      <c r="BH124" s="36"/>
      <c r="BJ124" s="36"/>
      <c r="BK124" s="36"/>
      <c r="BL124" s="36"/>
      <c r="BN124" s="36"/>
      <c r="BO124" s="36"/>
      <c r="BP124" s="36"/>
      <c r="BR124" s="36"/>
      <c r="BS124" s="36"/>
      <c r="BT124" s="36"/>
      <c r="BV124" s="36"/>
      <c r="BW124" s="36"/>
      <c r="BX124" s="36"/>
      <c r="BZ124" s="36"/>
      <c r="CA124" s="36"/>
      <c r="CB124" s="36"/>
      <c r="CD124" s="36"/>
      <c r="CE124" s="36"/>
      <c r="CF124" s="36"/>
      <c r="CH124" s="36"/>
      <c r="CI124" s="36"/>
      <c r="CJ124" s="36"/>
      <c r="CL124" s="36"/>
      <c r="CM124" s="36"/>
      <c r="CN124" s="36"/>
      <c r="CP124" s="42"/>
      <c r="CQ124" s="36"/>
      <c r="CR124" s="36"/>
      <c r="CT124" s="57"/>
      <c r="CU124" s="39"/>
    </row>
    <row r="125" spans="1:125">
      <c r="A125" s="43" t="s">
        <v>174</v>
      </c>
      <c r="E125" s="94"/>
      <c r="I125"/>
      <c r="J125" s="60"/>
      <c r="K125" s="39"/>
      <c r="L125" s="39"/>
      <c r="M125" s="39"/>
      <c r="N125" s="39"/>
      <c r="O125" s="39"/>
      <c r="P125" s="39"/>
      <c r="R125" s="39"/>
      <c r="S125" s="39"/>
      <c r="T125" s="39"/>
      <c r="V125" s="39"/>
      <c r="X125" s="39"/>
      <c r="Z125" s="39"/>
      <c r="AA125" s="39"/>
      <c r="AB125" s="39"/>
      <c r="AD125" s="39"/>
      <c r="AE125" s="39"/>
      <c r="AF125" s="39"/>
      <c r="AH125" s="36"/>
      <c r="AI125" s="36"/>
      <c r="AJ125" s="36"/>
      <c r="AL125" s="36"/>
      <c r="AM125" s="36"/>
      <c r="AN125" s="36"/>
      <c r="AP125" s="36"/>
      <c r="AQ125" s="39"/>
      <c r="AR125" s="39"/>
      <c r="AT125" s="39"/>
      <c r="AU125" s="39"/>
      <c r="AV125" s="39"/>
      <c r="AX125" s="39"/>
      <c r="AY125" s="39"/>
      <c r="AZ125" s="39"/>
      <c r="BB125" s="39"/>
      <c r="BC125" s="39"/>
      <c r="BD125" s="39"/>
      <c r="BF125" s="39"/>
      <c r="BG125" s="57"/>
      <c r="BH125" s="39"/>
      <c r="BJ125" s="39"/>
      <c r="BK125" s="39"/>
      <c r="BL125" s="39"/>
      <c r="BN125" s="36"/>
      <c r="BO125" s="36"/>
      <c r="BP125" s="36"/>
      <c r="BR125" s="36"/>
      <c r="BS125" s="36"/>
      <c r="BT125" s="36"/>
      <c r="BV125" s="36"/>
      <c r="BW125" s="39"/>
      <c r="BX125" s="39"/>
      <c r="BZ125" s="39"/>
      <c r="CA125" s="39"/>
      <c r="CB125" s="39"/>
      <c r="CD125" s="39"/>
      <c r="CE125" s="39"/>
      <c r="CF125" s="39"/>
      <c r="CH125" s="39"/>
      <c r="CI125" s="39"/>
      <c r="CJ125" s="39"/>
      <c r="CL125" s="39"/>
      <c r="CM125" s="39"/>
      <c r="CN125" s="39"/>
      <c r="CP125" s="57"/>
      <c r="CQ125" s="39"/>
      <c r="CR125" s="39"/>
      <c r="CT125" s="57"/>
      <c r="CU125" s="39"/>
    </row>
    <row r="126" spans="1:125">
      <c r="A126" s="43"/>
      <c r="E126" s="94"/>
      <c r="I126"/>
      <c r="J126" s="60"/>
      <c r="K126" s="39"/>
      <c r="L126" s="39"/>
      <c r="M126" s="39"/>
      <c r="N126" s="39"/>
      <c r="O126" s="39"/>
      <c r="P126" s="39"/>
      <c r="R126" s="39"/>
      <c r="S126" s="39"/>
      <c r="T126" s="39"/>
      <c r="V126" s="39"/>
      <c r="X126" s="39"/>
      <c r="Z126" s="39"/>
      <c r="AA126" s="39"/>
      <c r="AB126" s="39"/>
      <c r="AD126" s="39"/>
      <c r="AE126" s="39"/>
      <c r="AF126" s="39"/>
      <c r="AH126" s="36"/>
      <c r="AI126" s="36"/>
      <c r="AJ126" s="36"/>
      <c r="AL126" s="36"/>
      <c r="AM126" s="36"/>
      <c r="AN126" s="36"/>
      <c r="AP126" s="36"/>
      <c r="AQ126" s="39"/>
      <c r="AR126" s="39"/>
      <c r="AT126" s="39"/>
      <c r="AU126" s="39"/>
      <c r="AV126" s="39"/>
      <c r="AX126" s="39"/>
      <c r="AY126" s="39"/>
      <c r="AZ126" s="39"/>
      <c r="BB126" s="39"/>
      <c r="BC126" s="39"/>
      <c r="BD126" s="39"/>
      <c r="BF126" s="39"/>
      <c r="BG126" s="57"/>
      <c r="BH126" s="39"/>
      <c r="BJ126" s="39"/>
      <c r="BK126" s="39"/>
      <c r="BL126" s="39"/>
      <c r="BN126" s="36"/>
      <c r="BO126" s="36"/>
      <c r="BP126" s="36"/>
      <c r="BR126" s="36"/>
      <c r="BS126" s="36"/>
      <c r="BT126" s="36"/>
      <c r="BV126" s="36"/>
      <c r="BW126" s="39"/>
      <c r="BX126" s="39"/>
      <c r="BZ126" s="39"/>
      <c r="CA126" s="39"/>
      <c r="CB126" s="39"/>
      <c r="CD126" s="39"/>
      <c r="CE126" s="39"/>
      <c r="CF126" s="39"/>
      <c r="CH126" s="39"/>
      <c r="CI126" s="39"/>
      <c r="CJ126" s="39"/>
      <c r="CL126" s="39"/>
      <c r="CM126" s="39"/>
      <c r="CN126" s="39"/>
      <c r="CP126" s="57"/>
      <c r="CQ126" s="39"/>
      <c r="CR126" s="39"/>
      <c r="CT126" s="57"/>
      <c r="CU126" s="39"/>
    </row>
    <row r="127" spans="1:125">
      <c r="E127" s="94"/>
      <c r="I127"/>
      <c r="J127" s="60"/>
      <c r="K127" s="39"/>
      <c r="L127" s="39"/>
      <c r="M127" s="39"/>
      <c r="N127" s="39"/>
      <c r="O127" s="52"/>
      <c r="P127" s="39"/>
      <c r="R127" s="39"/>
      <c r="S127" s="39"/>
      <c r="T127" s="39"/>
      <c r="V127" s="39"/>
      <c r="X127" s="39"/>
      <c r="Z127" s="39"/>
      <c r="AA127" s="39"/>
      <c r="AB127" s="39"/>
      <c r="AD127" s="39"/>
      <c r="AE127" s="39"/>
      <c r="AF127" s="39"/>
      <c r="AH127" s="36"/>
      <c r="AI127" s="36"/>
      <c r="AJ127" s="36"/>
      <c r="AL127" s="36"/>
      <c r="AM127" s="36"/>
      <c r="AN127" s="36"/>
      <c r="AP127" s="36"/>
      <c r="AQ127" s="39"/>
      <c r="AR127" s="39"/>
      <c r="AT127" s="39"/>
      <c r="AU127" s="39"/>
      <c r="AV127" s="39"/>
      <c r="AX127" s="39"/>
      <c r="AY127" s="39"/>
      <c r="AZ127" s="39"/>
      <c r="BB127" s="39"/>
      <c r="BC127" s="39"/>
      <c r="BD127" s="39"/>
      <c r="BF127" s="39"/>
      <c r="BG127" s="57"/>
      <c r="BH127" s="39"/>
      <c r="BJ127" s="39"/>
      <c r="BK127" s="39"/>
      <c r="BL127" s="39"/>
      <c r="BN127" s="36"/>
      <c r="BO127" s="36"/>
      <c r="BP127" s="36"/>
      <c r="BR127" s="36"/>
      <c r="BS127" s="36"/>
      <c r="BT127" s="36"/>
      <c r="BV127" s="36"/>
      <c r="BW127" s="39"/>
      <c r="BX127" s="39"/>
      <c r="BZ127" s="39"/>
      <c r="CA127" s="39"/>
      <c r="CB127" s="39"/>
      <c r="CD127" s="39"/>
      <c r="CE127" s="39"/>
      <c r="CF127" s="39"/>
      <c r="CH127" s="39"/>
      <c r="CI127" s="39"/>
      <c r="CJ127" s="39"/>
      <c r="CL127" s="39"/>
      <c r="CM127" s="39"/>
      <c r="CN127" s="39"/>
      <c r="CP127" s="57"/>
      <c r="CQ127" s="39"/>
      <c r="CR127" s="39"/>
      <c r="CT127" s="57"/>
      <c r="CU127" s="39"/>
    </row>
    <row r="128" spans="1:125">
      <c r="E128" s="94"/>
      <c r="I128"/>
      <c r="J128" s="60"/>
      <c r="K128" s="39"/>
      <c r="L128" s="39"/>
      <c r="M128" s="39"/>
      <c r="N128" s="39"/>
      <c r="O128" s="39"/>
      <c r="P128" s="39"/>
      <c r="R128" s="39"/>
      <c r="S128" s="39"/>
      <c r="T128" s="39"/>
      <c r="V128" s="39"/>
      <c r="X128" s="39"/>
      <c r="Z128" s="39"/>
      <c r="AA128" s="39"/>
      <c r="AB128" s="39"/>
      <c r="AD128" s="39"/>
      <c r="AE128" s="39"/>
      <c r="AF128" s="39"/>
      <c r="AH128" s="36"/>
      <c r="AI128" s="36"/>
      <c r="AJ128" s="36"/>
      <c r="AL128" s="36"/>
      <c r="AM128" s="36"/>
      <c r="AN128" s="36"/>
      <c r="AP128" s="36"/>
      <c r="AQ128" s="39"/>
      <c r="AR128" s="39"/>
      <c r="AT128" s="39"/>
      <c r="AU128" s="39"/>
      <c r="AV128" s="39"/>
      <c r="AX128" s="39"/>
      <c r="AY128" s="39"/>
      <c r="AZ128" s="39"/>
      <c r="BB128" s="39"/>
      <c r="BC128" s="39"/>
      <c r="BD128" s="39"/>
      <c r="BF128" s="39"/>
      <c r="BG128" s="57"/>
      <c r="BH128" s="39"/>
      <c r="BJ128" s="39"/>
      <c r="BK128" s="39"/>
      <c r="BL128" s="39"/>
      <c r="BN128" s="36"/>
      <c r="BO128" s="36"/>
      <c r="BP128" s="36"/>
      <c r="BR128" s="36"/>
      <c r="BS128" s="36"/>
      <c r="BT128" s="36"/>
      <c r="BV128" s="36"/>
      <c r="BW128" s="39"/>
      <c r="BX128" s="39"/>
      <c r="BZ128" s="39"/>
      <c r="CA128" s="39"/>
      <c r="CB128" s="39"/>
      <c r="CD128" s="39"/>
      <c r="CE128" s="39"/>
      <c r="CF128" s="39"/>
      <c r="CH128" s="39"/>
      <c r="CI128" s="39"/>
      <c r="CJ128" s="39"/>
      <c r="CL128" s="39"/>
      <c r="CM128" s="39"/>
      <c r="CN128" s="39"/>
      <c r="CP128" s="57"/>
      <c r="CQ128" s="39"/>
      <c r="CR128" s="39"/>
      <c r="CT128" s="57"/>
      <c r="CU128" s="39"/>
    </row>
    <row r="129" spans="1:99">
      <c r="E129" s="94"/>
      <c r="I129"/>
      <c r="J129" s="60"/>
      <c r="K129" s="39"/>
      <c r="L129" s="39"/>
      <c r="M129" s="39"/>
      <c r="N129" s="39"/>
      <c r="O129" s="39"/>
      <c r="P129" s="39"/>
      <c r="R129" s="39"/>
      <c r="S129" s="39"/>
      <c r="T129" s="39"/>
      <c r="V129" s="39"/>
      <c r="X129" s="39"/>
      <c r="Z129" s="39"/>
      <c r="AA129" s="39"/>
      <c r="AB129" s="39"/>
      <c r="AD129" s="39"/>
      <c r="AE129" s="39"/>
      <c r="AF129" s="39"/>
      <c r="AH129" s="36"/>
      <c r="AI129" s="36"/>
      <c r="AJ129" s="36"/>
      <c r="AL129" s="36"/>
      <c r="AM129" s="36"/>
      <c r="AN129" s="36"/>
      <c r="AP129" s="36"/>
      <c r="AQ129" s="39"/>
      <c r="AR129" s="39"/>
      <c r="AT129" s="39"/>
      <c r="AU129" s="39"/>
      <c r="AV129" s="39"/>
      <c r="AX129" s="39"/>
      <c r="AY129" s="39"/>
      <c r="AZ129" s="39"/>
      <c r="BB129" s="39"/>
      <c r="BC129" s="39"/>
      <c r="BD129" s="39"/>
      <c r="BF129" s="39"/>
      <c r="BG129" s="57"/>
      <c r="BH129" s="39"/>
      <c r="BJ129" s="39"/>
      <c r="BK129" s="39"/>
      <c r="BL129" s="39"/>
      <c r="BN129" s="36"/>
      <c r="BO129" s="36"/>
      <c r="BP129" s="36"/>
      <c r="BR129" s="36"/>
      <c r="BS129" s="36"/>
      <c r="BT129" s="36"/>
      <c r="BV129" s="36"/>
      <c r="BW129" s="39"/>
      <c r="BX129" s="39"/>
      <c r="BZ129" s="39"/>
      <c r="CA129" s="39"/>
      <c r="CB129" s="39"/>
      <c r="CD129" s="39"/>
      <c r="CE129" s="39"/>
      <c r="CF129" s="39"/>
      <c r="CH129" s="39"/>
      <c r="CI129" s="39"/>
      <c r="CJ129" s="39"/>
      <c r="CL129" s="39"/>
      <c r="CM129" s="39"/>
      <c r="CN129" s="39"/>
      <c r="CP129" s="57"/>
      <c r="CQ129" s="39"/>
      <c r="CR129" s="39"/>
      <c r="CT129" s="57"/>
      <c r="CU129" s="39"/>
    </row>
    <row r="130" spans="1:99">
      <c r="E130" s="94"/>
      <c r="I130"/>
      <c r="J130" s="60"/>
      <c r="K130" s="39"/>
      <c r="L130" s="39"/>
      <c r="M130" s="39"/>
      <c r="N130" s="39"/>
      <c r="O130" s="39"/>
      <c r="P130" s="39"/>
      <c r="R130" s="39"/>
      <c r="S130" s="39"/>
      <c r="T130" s="39"/>
      <c r="V130" s="39"/>
      <c r="X130" s="39"/>
      <c r="Z130" s="39"/>
      <c r="AA130" s="39"/>
      <c r="AB130" s="39"/>
      <c r="AD130" s="39"/>
      <c r="AE130" s="39"/>
      <c r="AF130" s="39"/>
      <c r="AH130" s="36"/>
      <c r="AI130" s="36"/>
      <c r="AJ130" s="36"/>
      <c r="AL130" s="36"/>
      <c r="AM130" s="36"/>
      <c r="AN130" s="36"/>
      <c r="AP130" s="36"/>
      <c r="AQ130" s="39"/>
      <c r="AR130" s="39"/>
      <c r="AT130" s="39"/>
      <c r="AU130" s="39"/>
      <c r="AV130" s="39"/>
      <c r="AX130" s="39"/>
      <c r="AY130" s="39"/>
      <c r="AZ130" s="39"/>
      <c r="BB130" s="39"/>
      <c r="BC130" s="39"/>
      <c r="BD130" s="39"/>
      <c r="BF130" s="39"/>
      <c r="BG130" s="57"/>
      <c r="BH130" s="39"/>
      <c r="BJ130" s="39"/>
      <c r="BK130" s="39"/>
      <c r="BL130" s="39"/>
      <c r="BN130" s="36"/>
      <c r="BO130" s="36"/>
      <c r="BP130" s="36"/>
      <c r="BR130" s="36"/>
      <c r="BS130" s="36"/>
      <c r="BT130" s="36"/>
      <c r="BV130" s="36"/>
      <c r="BW130" s="39"/>
      <c r="BX130" s="39"/>
      <c r="BZ130" s="39"/>
      <c r="CA130" s="39"/>
      <c r="CB130" s="39"/>
      <c r="CD130" s="39"/>
      <c r="CE130" s="39"/>
      <c r="CF130" s="39"/>
      <c r="CH130" s="39"/>
      <c r="CI130" s="39"/>
      <c r="CJ130" s="39"/>
      <c r="CL130" s="39"/>
      <c r="CM130" s="39"/>
      <c r="CN130" s="39"/>
      <c r="CP130" s="57"/>
      <c r="CQ130" s="39"/>
      <c r="CR130" s="39"/>
      <c r="CT130" s="57"/>
      <c r="CU130" s="39"/>
    </row>
    <row r="131" spans="1:99">
      <c r="A131" s="43"/>
      <c r="E131" s="94"/>
      <c r="I131"/>
      <c r="J131" s="60"/>
      <c r="K131" s="36"/>
      <c r="L131" s="36"/>
      <c r="M131" s="36"/>
      <c r="N131" s="36"/>
      <c r="O131" s="36"/>
      <c r="P131" s="36"/>
      <c r="R131" s="36"/>
      <c r="S131" s="36"/>
      <c r="T131" s="36"/>
      <c r="V131" s="36"/>
      <c r="X131" s="36"/>
      <c r="Z131" s="36"/>
      <c r="AA131" s="36"/>
      <c r="AB131" s="36"/>
      <c r="AD131" s="36"/>
      <c r="AE131" s="36"/>
      <c r="AF131" s="36"/>
      <c r="AH131" s="36"/>
      <c r="AI131" s="36"/>
      <c r="AJ131" s="36"/>
      <c r="AL131" s="36"/>
      <c r="AM131" s="36"/>
      <c r="AN131" s="36"/>
      <c r="AP131" s="36"/>
      <c r="AQ131" s="36"/>
      <c r="AR131" s="36"/>
      <c r="AT131" s="36"/>
      <c r="AU131" s="36"/>
      <c r="AV131" s="36"/>
      <c r="AX131" s="36"/>
      <c r="AY131" s="36"/>
      <c r="AZ131" s="36"/>
      <c r="BB131" s="36"/>
      <c r="BC131" s="36"/>
      <c r="BD131" s="36"/>
      <c r="BF131" s="36"/>
      <c r="BG131" s="42"/>
      <c r="BH131" s="36"/>
      <c r="BJ131" s="36"/>
      <c r="BK131" s="36"/>
      <c r="BL131" s="36"/>
      <c r="BN131" s="36"/>
      <c r="BO131" s="36"/>
      <c r="BP131" s="36"/>
      <c r="BR131" s="36"/>
      <c r="BS131" s="36"/>
      <c r="BT131" s="36"/>
      <c r="BV131" s="36"/>
      <c r="BW131" s="36"/>
      <c r="BX131" s="36"/>
      <c r="BZ131" s="36"/>
      <c r="CA131" s="36"/>
      <c r="CB131" s="36"/>
      <c r="CD131" s="36"/>
      <c r="CE131" s="36"/>
      <c r="CF131" s="36"/>
      <c r="CH131" s="36"/>
      <c r="CI131" s="36"/>
      <c r="CJ131" s="36"/>
      <c r="CL131" s="36"/>
      <c r="CM131" s="36"/>
      <c r="CN131" s="36"/>
      <c r="CP131" s="42"/>
      <c r="CQ131" s="36"/>
      <c r="CR131" s="36"/>
      <c r="CT131" s="57"/>
      <c r="CU131" s="39"/>
    </row>
    <row r="132" spans="1:99">
      <c r="E132" s="94"/>
      <c r="I132"/>
      <c r="J132" s="60"/>
      <c r="K132" s="39"/>
      <c r="L132" s="39"/>
      <c r="M132" s="39"/>
      <c r="N132" s="39"/>
      <c r="O132" s="39"/>
      <c r="P132" s="39"/>
      <c r="R132" s="39"/>
      <c r="S132" s="39"/>
      <c r="T132" s="39"/>
      <c r="V132" s="39"/>
      <c r="X132" s="39"/>
      <c r="Z132" s="39"/>
      <c r="AA132" s="39"/>
      <c r="AB132" s="39"/>
      <c r="AD132" s="39"/>
      <c r="AE132" s="39"/>
      <c r="AF132" s="39"/>
      <c r="AH132" s="36"/>
      <c r="AI132" s="36"/>
      <c r="AJ132" s="36"/>
      <c r="AL132" s="36"/>
      <c r="AM132" s="36"/>
      <c r="AN132" s="36"/>
      <c r="AP132" s="36"/>
      <c r="AQ132" s="39"/>
      <c r="AR132" s="39"/>
      <c r="AT132" s="39"/>
      <c r="AU132" s="39"/>
      <c r="AV132" s="39"/>
      <c r="AX132" s="39"/>
      <c r="AY132" s="39"/>
      <c r="AZ132" s="39"/>
      <c r="BB132" s="39"/>
      <c r="BC132" s="39"/>
      <c r="BD132" s="39"/>
      <c r="BF132" s="39"/>
      <c r="BG132" s="57"/>
      <c r="BH132" s="39"/>
      <c r="BJ132" s="39"/>
      <c r="BK132" s="39"/>
      <c r="BL132" s="39"/>
      <c r="BN132" s="36"/>
      <c r="BO132" s="36"/>
      <c r="BP132" s="36"/>
      <c r="BR132" s="36"/>
      <c r="BS132" s="36"/>
      <c r="BT132" s="36"/>
      <c r="BV132" s="36"/>
      <c r="BW132" s="39"/>
      <c r="BX132" s="39"/>
      <c r="BZ132" s="39"/>
      <c r="CA132" s="39"/>
      <c r="CB132" s="39"/>
      <c r="CD132" s="39"/>
      <c r="CE132" s="39"/>
      <c r="CF132" s="39"/>
      <c r="CH132" s="39"/>
      <c r="CI132" s="39"/>
      <c r="CJ132" s="39"/>
      <c r="CL132" s="39"/>
      <c r="CM132" s="39"/>
      <c r="CN132" s="39"/>
      <c r="CP132" s="57"/>
      <c r="CQ132" s="39"/>
      <c r="CR132" s="39"/>
      <c r="CT132" s="57"/>
      <c r="CU132" s="39"/>
    </row>
    <row r="133" spans="1:99">
      <c r="A133" s="43"/>
      <c r="E133" s="94"/>
      <c r="I133"/>
      <c r="J133" s="60"/>
      <c r="K133" s="36"/>
      <c r="L133" s="36"/>
      <c r="M133" s="36"/>
      <c r="N133" s="36"/>
      <c r="O133" s="36"/>
      <c r="P133" s="36"/>
      <c r="R133" s="36"/>
      <c r="S133" s="36"/>
      <c r="T133" s="36"/>
      <c r="V133" s="36"/>
      <c r="X133" s="36"/>
      <c r="Z133" s="36"/>
      <c r="AA133" s="36"/>
      <c r="AB133" s="36"/>
      <c r="AD133" s="36"/>
      <c r="AE133" s="36"/>
      <c r="AF133" s="36"/>
      <c r="AH133" s="36"/>
      <c r="AI133" s="36"/>
      <c r="AJ133" s="36"/>
      <c r="AL133" s="36"/>
      <c r="AM133" s="36"/>
      <c r="AN133" s="36"/>
      <c r="AP133" s="36"/>
      <c r="AQ133" s="36"/>
      <c r="AR133" s="36"/>
      <c r="AT133" s="36"/>
      <c r="AU133" s="36"/>
      <c r="AV133" s="36"/>
      <c r="AX133" s="36"/>
      <c r="AY133" s="36"/>
      <c r="AZ133" s="36"/>
      <c r="BB133" s="36"/>
      <c r="BC133" s="36"/>
      <c r="BD133" s="36"/>
      <c r="BF133" s="36"/>
      <c r="BG133" s="42"/>
      <c r="BH133" s="36"/>
      <c r="BJ133" s="36"/>
      <c r="BK133" s="36"/>
      <c r="BL133" s="36"/>
      <c r="BN133" s="36"/>
      <c r="BO133" s="36"/>
      <c r="BP133" s="36"/>
      <c r="BR133" s="36"/>
      <c r="BS133" s="36"/>
      <c r="BT133" s="36"/>
      <c r="BV133" s="36"/>
      <c r="BW133" s="36"/>
      <c r="BX133" s="36"/>
      <c r="BZ133" s="36"/>
      <c r="CA133" s="36"/>
      <c r="CB133" s="36"/>
      <c r="CD133" s="36"/>
      <c r="CE133" s="36"/>
      <c r="CF133" s="36"/>
      <c r="CH133" s="36"/>
      <c r="CI133" s="36"/>
      <c r="CJ133" s="36"/>
      <c r="CL133" s="36"/>
      <c r="CM133" s="36"/>
      <c r="CN133" s="36"/>
      <c r="CP133" s="42"/>
      <c r="CQ133" s="36"/>
      <c r="CR133" s="36"/>
      <c r="CT133" s="57"/>
      <c r="CU133" s="39"/>
    </row>
    <row r="134" spans="1:99">
      <c r="E134" s="94"/>
      <c r="I134"/>
      <c r="J134" s="60"/>
      <c r="K134" s="39"/>
      <c r="L134" s="39"/>
      <c r="M134" s="39"/>
      <c r="N134" s="39"/>
      <c r="O134" s="39"/>
      <c r="P134" s="39"/>
      <c r="R134" s="39"/>
      <c r="S134" s="39"/>
      <c r="T134" s="39"/>
      <c r="V134" s="39"/>
      <c r="X134" s="39"/>
      <c r="Z134" s="39"/>
      <c r="AA134" s="39"/>
      <c r="AB134" s="39"/>
      <c r="AD134" s="39"/>
      <c r="AE134" s="39"/>
      <c r="AF134" s="39"/>
      <c r="AH134" s="39"/>
      <c r="AI134" s="39"/>
      <c r="AJ134" s="39"/>
      <c r="AL134" s="39"/>
      <c r="AM134" s="39"/>
      <c r="AN134" s="39"/>
      <c r="AP134" s="39"/>
      <c r="AQ134" s="39"/>
      <c r="AR134" s="39"/>
      <c r="AT134" s="39"/>
      <c r="AU134" s="39"/>
      <c r="AV134" s="39"/>
      <c r="AX134" s="39"/>
      <c r="AY134" s="39"/>
      <c r="AZ134" s="39"/>
      <c r="BB134" s="39"/>
      <c r="BC134" s="39"/>
      <c r="BD134" s="39"/>
      <c r="BF134" s="39"/>
      <c r="BG134" s="57"/>
      <c r="BH134" s="39"/>
      <c r="BJ134" s="39"/>
      <c r="BK134" s="39"/>
      <c r="BL134" s="39"/>
      <c r="BN134" s="39"/>
      <c r="BO134" s="39"/>
      <c r="BP134" s="39"/>
      <c r="BR134" s="39"/>
      <c r="BS134" s="39"/>
      <c r="BT134" s="39"/>
      <c r="BV134" s="39"/>
      <c r="BW134" s="39"/>
      <c r="BX134" s="39"/>
      <c r="BZ134" s="39"/>
      <c r="CA134" s="39"/>
      <c r="CB134" s="39"/>
      <c r="CD134" s="39"/>
      <c r="CE134" s="39"/>
      <c r="CF134" s="39"/>
      <c r="CH134" s="39"/>
      <c r="CI134" s="39"/>
      <c r="CJ134" s="39"/>
      <c r="CL134" s="39"/>
      <c r="CM134" s="39"/>
      <c r="CN134" s="39"/>
      <c r="CP134" s="57"/>
      <c r="CQ134" s="39"/>
      <c r="CR134" s="39"/>
      <c r="CT134" s="57"/>
      <c r="CU134" s="39"/>
    </row>
    <row r="135" spans="1:99">
      <c r="E135" s="94"/>
      <c r="I135"/>
      <c r="J135" s="60"/>
    </row>
    <row r="136" spans="1:99">
      <c r="E136" s="94"/>
      <c r="I136"/>
      <c r="J136" s="60"/>
    </row>
    <row r="137" spans="1:99">
      <c r="E137" s="94"/>
      <c r="I137"/>
      <c r="J137" s="60"/>
    </row>
    <row r="138" spans="1:99">
      <c r="E138" s="94"/>
      <c r="I138"/>
      <c r="J138" s="60"/>
    </row>
    <row r="139" spans="1:99">
      <c r="E139" s="94"/>
      <c r="I139"/>
      <c r="J139" s="60"/>
    </row>
    <row r="140" spans="1:99">
      <c r="E140" s="94"/>
      <c r="I140"/>
      <c r="J140" s="60"/>
    </row>
    <row r="141" spans="1:99">
      <c r="E141" s="94"/>
      <c r="I141"/>
      <c r="J141" s="60"/>
    </row>
    <row r="142" spans="1:99">
      <c r="E142" s="94"/>
      <c r="I142"/>
      <c r="J142" s="60"/>
    </row>
    <row r="143" spans="1:99">
      <c r="E143" s="94"/>
      <c r="I143"/>
      <c r="J143" s="60"/>
    </row>
    <row r="144" spans="1:99">
      <c r="E144" s="94"/>
      <c r="I144"/>
      <c r="J144" s="60"/>
    </row>
    <row r="145" spans="5:10">
      <c r="E145" s="94"/>
      <c r="I145"/>
      <c r="J145" s="60"/>
    </row>
    <row r="146" spans="5:10">
      <c r="E146" s="94"/>
      <c r="I146"/>
      <c r="J146" s="60"/>
    </row>
    <row r="147" spans="5:10">
      <c r="E147" s="94"/>
      <c r="I147"/>
      <c r="J147" s="60"/>
    </row>
    <row r="148" spans="5:10">
      <c r="E148" s="94"/>
      <c r="I148"/>
      <c r="J148" s="60"/>
    </row>
    <row r="149" spans="5:10">
      <c r="E149" s="94"/>
      <c r="I149"/>
      <c r="J149" s="60"/>
    </row>
    <row r="150" spans="5:10">
      <c r="E150" s="94"/>
      <c r="I150"/>
      <c r="J150" s="60"/>
    </row>
    <row r="151" spans="5:10">
      <c r="E151" s="94"/>
      <c r="I151"/>
      <c r="J151" s="60"/>
    </row>
    <row r="152" spans="5:10">
      <c r="E152" s="94"/>
      <c r="I152"/>
      <c r="J152" s="60"/>
    </row>
    <row r="153" spans="5:10">
      <c r="E153" s="94"/>
      <c r="I153"/>
      <c r="J153" s="60"/>
    </row>
    <row r="154" spans="5:10">
      <c r="E154" s="94"/>
      <c r="I154"/>
      <c r="J154" s="60"/>
    </row>
    <row r="155" spans="5:10">
      <c r="E155" s="94"/>
      <c r="I155"/>
      <c r="J155" s="60"/>
    </row>
    <row r="156" spans="5:10">
      <c r="E156" s="94"/>
      <c r="I156"/>
      <c r="J156" s="60"/>
    </row>
    <row r="157" spans="5:10">
      <c r="E157" s="94"/>
      <c r="I157"/>
      <c r="J157" s="60"/>
    </row>
    <row r="158" spans="5:10">
      <c r="E158" s="94"/>
      <c r="I158"/>
      <c r="J158" s="60"/>
    </row>
    <row r="159" spans="5:10">
      <c r="E159" s="94"/>
      <c r="I159"/>
      <c r="J159" s="60"/>
    </row>
    <row r="160" spans="5:10">
      <c r="E160" s="94"/>
      <c r="I160"/>
      <c r="J160" s="60"/>
    </row>
    <row r="161" spans="5:10">
      <c r="E161" s="94"/>
      <c r="I161"/>
      <c r="J161" s="60"/>
    </row>
    <row r="162" spans="5:10">
      <c r="E162" s="94"/>
      <c r="I162"/>
      <c r="J162" s="60"/>
    </row>
    <row r="163" spans="5:10">
      <c r="E163" s="94"/>
      <c r="I163"/>
      <c r="J163" s="60"/>
    </row>
    <row r="164" spans="5:10">
      <c r="E164" s="94"/>
      <c r="I164"/>
      <c r="J164" s="60"/>
    </row>
    <row r="165" spans="5:10">
      <c r="E165" s="94"/>
      <c r="I165"/>
      <c r="J165" s="60"/>
    </row>
    <row r="166" spans="5:10">
      <c r="E166" s="94"/>
      <c r="I166"/>
      <c r="J166" s="60"/>
    </row>
    <row r="167" spans="5:10">
      <c r="E167" s="94"/>
      <c r="I167"/>
      <c r="J167" s="60"/>
    </row>
    <row r="168" spans="5:10">
      <c r="E168" s="94"/>
      <c r="I168"/>
      <c r="J168" s="60"/>
    </row>
    <row r="169" spans="5:10">
      <c r="E169" s="94"/>
      <c r="I169"/>
      <c r="J169" s="60"/>
    </row>
    <row r="170" spans="5:10">
      <c r="E170" s="94"/>
      <c r="I170"/>
      <c r="J170" s="60"/>
    </row>
    <row r="171" spans="5:10">
      <c r="E171" s="94"/>
      <c r="I171"/>
      <c r="J171" s="60"/>
    </row>
    <row r="172" spans="5:10">
      <c r="E172" s="94"/>
      <c r="I172"/>
      <c r="J172" s="60"/>
    </row>
    <row r="173" spans="5:10">
      <c r="E173" s="94"/>
      <c r="I173"/>
      <c r="J173" s="60"/>
    </row>
    <row r="174" spans="5:10">
      <c r="E174" s="94"/>
      <c r="I174"/>
      <c r="J174" s="60"/>
    </row>
    <row r="175" spans="5:10">
      <c r="E175" s="94"/>
      <c r="I175"/>
      <c r="J175" s="60"/>
    </row>
    <row r="176" spans="5:10">
      <c r="E176" s="94"/>
      <c r="I176"/>
      <c r="J176" s="60"/>
    </row>
    <row r="177" spans="5:10">
      <c r="E177" s="94"/>
      <c r="I177"/>
      <c r="J177" s="60"/>
    </row>
    <row r="178" spans="5:10">
      <c r="E178" s="94"/>
      <c r="I178"/>
      <c r="J178" s="60"/>
    </row>
    <row r="179" spans="5:10">
      <c r="E179" s="94"/>
      <c r="I179"/>
      <c r="J179" s="60"/>
    </row>
    <row r="180" spans="5:10">
      <c r="E180" s="94"/>
      <c r="I180"/>
      <c r="J180" s="60"/>
    </row>
    <row r="181" spans="5:10">
      <c r="E181" s="94"/>
      <c r="I181"/>
      <c r="J181" s="60"/>
    </row>
    <row r="182" spans="5:10">
      <c r="E182" s="94"/>
      <c r="I182"/>
      <c r="J182" s="60"/>
    </row>
    <row r="183" spans="5:10">
      <c r="E183" s="94"/>
      <c r="I183"/>
      <c r="J183" s="60"/>
    </row>
    <row r="184" spans="5:10">
      <c r="E184" s="94"/>
      <c r="I184"/>
      <c r="J184" s="60"/>
    </row>
    <row r="185" spans="5:10">
      <c r="E185" s="94"/>
      <c r="I185"/>
      <c r="J185" s="60"/>
    </row>
    <row r="186" spans="5:10">
      <c r="E186" s="94"/>
      <c r="I186"/>
      <c r="J186" s="60"/>
    </row>
    <row r="187" spans="5:10">
      <c r="E187" s="94"/>
      <c r="I187"/>
      <c r="J187" s="60"/>
    </row>
    <row r="188" spans="5:10">
      <c r="E188" s="94"/>
      <c r="I188"/>
      <c r="J188" s="60"/>
    </row>
    <row r="189" spans="5:10">
      <c r="E189" s="94"/>
      <c r="I189"/>
      <c r="J189" s="60"/>
    </row>
    <row r="190" spans="5:10">
      <c r="E190" s="94"/>
      <c r="I190"/>
      <c r="J190" s="60"/>
    </row>
    <row r="191" spans="5:10">
      <c r="E191" s="94"/>
      <c r="I191"/>
      <c r="J191" s="60"/>
    </row>
    <row r="192" spans="5:10">
      <c r="E192" s="94"/>
      <c r="I192"/>
      <c r="J192" s="60"/>
    </row>
    <row r="193" spans="5:10">
      <c r="E193" s="94"/>
      <c r="I193"/>
      <c r="J193" s="60"/>
    </row>
    <row r="194" spans="5:10">
      <c r="E194" s="94"/>
      <c r="I194"/>
      <c r="J194" s="60"/>
    </row>
    <row r="195" spans="5:10">
      <c r="E195" s="94"/>
      <c r="I195"/>
      <c r="J195" s="60"/>
    </row>
    <row r="196" spans="5:10">
      <c r="E196" s="94"/>
      <c r="I196"/>
      <c r="J196" s="60"/>
    </row>
    <row r="197" spans="5:10">
      <c r="E197" s="94"/>
      <c r="I197"/>
      <c r="J197" s="60"/>
    </row>
    <row r="198" spans="5:10">
      <c r="E198" s="94"/>
      <c r="I198"/>
      <c r="J198" s="60"/>
    </row>
    <row r="199" spans="5:10">
      <c r="E199" s="94"/>
      <c r="I199"/>
      <c r="J199" s="60"/>
    </row>
    <row r="200" spans="5:10">
      <c r="E200" s="94"/>
      <c r="I200"/>
      <c r="J200" s="60"/>
    </row>
    <row r="201" spans="5:10">
      <c r="E201" s="94"/>
      <c r="I201"/>
      <c r="J201" s="60"/>
    </row>
    <row r="202" spans="5:10">
      <c r="E202" s="94"/>
      <c r="I202"/>
      <c r="J202" s="60"/>
    </row>
    <row r="203" spans="5:10">
      <c r="E203" s="94"/>
      <c r="I203"/>
      <c r="J203" s="60"/>
    </row>
    <row r="204" spans="5:10">
      <c r="E204" s="94"/>
      <c r="I204"/>
      <c r="J204" s="60"/>
    </row>
    <row r="205" spans="5:10">
      <c r="E205" s="94"/>
      <c r="I205"/>
      <c r="J205" s="60"/>
    </row>
    <row r="206" spans="5:10">
      <c r="E206" s="94"/>
      <c r="I206"/>
      <c r="J206" s="60"/>
    </row>
    <row r="207" spans="5:10">
      <c r="E207" s="94"/>
      <c r="I207"/>
      <c r="J207" s="60"/>
    </row>
    <row r="208" spans="5:10">
      <c r="E208" s="94"/>
      <c r="I208"/>
      <c r="J208" s="60"/>
    </row>
    <row r="209" spans="5:12">
      <c r="E209" s="94"/>
      <c r="I209"/>
      <c r="J209" s="60"/>
    </row>
    <row r="210" spans="5:12">
      <c r="E210" s="94"/>
      <c r="I210"/>
      <c r="J210" s="60"/>
    </row>
    <row r="211" spans="5:12">
      <c r="E211" s="94"/>
      <c r="I211"/>
      <c r="J211" s="60"/>
    </row>
    <row r="212" spans="5:12">
      <c r="E212" s="94"/>
      <c r="I212"/>
      <c r="J212" s="60"/>
    </row>
    <row r="213" spans="5:12">
      <c r="E213" s="94"/>
      <c r="I213"/>
      <c r="J213" s="60"/>
    </row>
    <row r="214" spans="5:12">
      <c r="E214" s="94"/>
      <c r="I214"/>
      <c r="J214" s="60"/>
    </row>
    <row r="215" spans="5:12">
      <c r="E215" s="94"/>
      <c r="I215"/>
    </row>
    <row r="216" spans="5:12">
      <c r="E216" s="94"/>
      <c r="I216"/>
    </row>
    <row r="217" spans="5:12">
      <c r="E217" s="94"/>
      <c r="I217"/>
    </row>
    <row r="218" spans="5:12">
      <c r="E218" s="94"/>
      <c r="I218"/>
    </row>
    <row r="219" spans="5:12">
      <c r="E219" s="94"/>
      <c r="I219"/>
    </row>
    <row r="220" spans="5:12">
      <c r="E220" s="94"/>
      <c r="I220"/>
    </row>
    <row r="221" spans="5:12">
      <c r="E221" s="94"/>
      <c r="I221"/>
    </row>
    <row r="222" spans="5:12">
      <c r="E222" s="94"/>
      <c r="I222"/>
    </row>
    <row r="223" spans="5:12">
      <c r="E223" s="94"/>
      <c r="I223"/>
    </row>
    <row r="224" spans="5:12">
      <c r="E224" s="94"/>
      <c r="I224"/>
      <c r="L224"/>
    </row>
    <row r="225" spans="1:9">
      <c r="E225" s="94"/>
      <c r="I225"/>
    </row>
    <row r="226" spans="1:9">
      <c r="E226" s="94"/>
      <c r="I226"/>
    </row>
    <row r="227" spans="1:9">
      <c r="E227" s="94"/>
      <c r="I227"/>
    </row>
    <row r="228" spans="1:9">
      <c r="E228" s="94"/>
    </row>
    <row r="229" spans="1:9">
      <c r="E229" s="94"/>
    </row>
    <row r="230" spans="1:9">
      <c r="E230" s="94"/>
    </row>
    <row r="231" spans="1:9">
      <c r="E231" s="94"/>
    </row>
    <row r="232" spans="1:9">
      <c r="E232" s="94"/>
    </row>
    <row r="233" spans="1:9">
      <c r="A233" s="38"/>
      <c r="B233" s="75"/>
      <c r="C233" s="81"/>
      <c r="D233" s="88"/>
      <c r="E233" s="94"/>
    </row>
    <row r="234" spans="1:9">
      <c r="A234" s="38"/>
      <c r="B234" s="75"/>
      <c r="C234" s="81"/>
      <c r="D234" s="88"/>
      <c r="E234" s="94"/>
    </row>
    <row r="235" spans="1:9">
      <c r="A235" s="38"/>
      <c r="B235" s="75"/>
      <c r="C235" s="81"/>
      <c r="D235" s="88"/>
      <c r="E235" s="94"/>
    </row>
    <row r="236" spans="1:9">
      <c r="A236" s="38"/>
      <c r="B236" s="75"/>
      <c r="C236" s="81"/>
      <c r="D236" s="88"/>
      <c r="E236" s="94"/>
    </row>
    <row r="237" spans="1:9">
      <c r="A237" s="38"/>
      <c r="B237" s="75"/>
      <c r="C237" s="81"/>
      <c r="D237" s="88"/>
      <c r="E237" s="94"/>
    </row>
    <row r="238" spans="1:9">
      <c r="A238" s="38"/>
      <c r="B238" s="75"/>
      <c r="C238" s="81"/>
      <c r="D238" s="88"/>
      <c r="E238" s="94"/>
    </row>
    <row r="239" spans="1:9">
      <c r="A239" s="38"/>
      <c r="B239" s="75"/>
      <c r="C239" s="81"/>
      <c r="D239" s="88"/>
      <c r="E239" s="94"/>
    </row>
    <row r="240" spans="1:9">
      <c r="A240" s="38"/>
      <c r="B240" s="75"/>
      <c r="C240" s="81"/>
      <c r="D240" s="88"/>
      <c r="E240" s="94"/>
    </row>
    <row r="241" spans="1:5">
      <c r="A241" s="38"/>
      <c r="B241" s="75"/>
      <c r="C241" s="81"/>
      <c r="D241" s="88"/>
      <c r="E241" s="94"/>
    </row>
    <row r="242" spans="1:5">
      <c r="A242" s="38"/>
      <c r="B242" s="75"/>
      <c r="C242" s="81"/>
      <c r="D242" s="88"/>
      <c r="E242" s="94"/>
    </row>
    <row r="243" spans="1:5">
      <c r="A243" s="38"/>
      <c r="B243" s="75"/>
      <c r="C243" s="81"/>
      <c r="D243" s="88"/>
      <c r="E243" s="94"/>
    </row>
    <row r="244" spans="1:5">
      <c r="A244" s="38"/>
      <c r="B244" s="75"/>
      <c r="C244" s="81"/>
      <c r="D244" s="88"/>
      <c r="E244" s="94"/>
    </row>
    <row r="245" spans="1:5">
      <c r="E245" s="94"/>
    </row>
    <row r="246" spans="1:5">
      <c r="E246" s="94"/>
    </row>
    <row r="247" spans="1:5">
      <c r="E247" s="94"/>
    </row>
    <row r="248" spans="1:5">
      <c r="E248" s="94"/>
    </row>
    <row r="249" spans="1:5">
      <c r="B249" s="74"/>
      <c r="C249" s="82"/>
      <c r="D249" s="89"/>
      <c r="E249" s="94"/>
    </row>
    <row r="250" spans="1:5">
      <c r="B250" s="74"/>
      <c r="C250" s="82"/>
      <c r="D250" s="89"/>
      <c r="E250" s="94"/>
    </row>
    <row r="251" spans="1:5">
      <c r="B251" s="74"/>
      <c r="C251" s="82"/>
      <c r="D251" s="89"/>
      <c r="E251" s="94"/>
    </row>
    <row r="252" spans="1:5">
      <c r="B252" s="74"/>
      <c r="C252" s="82"/>
      <c r="D252" s="89"/>
      <c r="E252" s="94"/>
    </row>
    <row r="253" spans="1:5">
      <c r="B253" s="74"/>
      <c r="C253" s="82"/>
      <c r="D253" s="89"/>
      <c r="E253" s="94"/>
    </row>
    <row r="254" spans="1:5">
      <c r="B254" s="74"/>
      <c r="C254" s="82"/>
      <c r="D254" s="89"/>
      <c r="E254" s="94"/>
    </row>
    <row r="255" spans="1:5">
      <c r="B255" s="74"/>
      <c r="C255" s="82"/>
      <c r="D255" s="89"/>
      <c r="E255" s="94"/>
    </row>
    <row r="256" spans="1:5">
      <c r="B256" s="74"/>
      <c r="C256" s="82"/>
      <c r="D256" s="89"/>
      <c r="E256" s="94"/>
    </row>
    <row r="257" spans="1:6">
      <c r="A257" s="37"/>
      <c r="B257" s="74"/>
      <c r="C257" s="82"/>
      <c r="D257" s="89"/>
      <c r="E257" s="94"/>
    </row>
    <row r="258" spans="1:6">
      <c r="A258" s="37"/>
      <c r="B258" s="74"/>
      <c r="C258" s="82"/>
      <c r="D258" s="89"/>
      <c r="E258" s="94"/>
    </row>
    <row r="259" spans="1:6">
      <c r="A259" s="37"/>
      <c r="B259" s="74"/>
      <c r="C259" s="82"/>
      <c r="D259" s="89"/>
      <c r="E259" s="94"/>
    </row>
    <row r="260" spans="1:6">
      <c r="A260" s="37"/>
      <c r="B260" s="74"/>
      <c r="C260" s="82"/>
      <c r="D260" s="89"/>
      <c r="E260" s="94"/>
    </row>
    <row r="261" spans="1:6">
      <c r="A261" s="37"/>
      <c r="B261" s="74"/>
      <c r="C261" s="82"/>
      <c r="D261" s="89"/>
      <c r="E261" s="94"/>
      <c r="F261" s="37"/>
    </row>
    <row r="262" spans="1:6">
      <c r="A262" s="37"/>
      <c r="B262" s="74"/>
      <c r="C262" s="82"/>
      <c r="D262" s="89"/>
      <c r="E262" s="94"/>
      <c r="F262" s="37"/>
    </row>
    <row r="263" spans="1:6">
      <c r="A263" s="37"/>
      <c r="B263" s="74"/>
      <c r="C263" s="82"/>
      <c r="D263" s="89"/>
      <c r="E263" s="94"/>
    </row>
    <row r="264" spans="1:6">
      <c r="A264" s="37"/>
      <c r="B264" s="74"/>
      <c r="C264" s="82"/>
      <c r="D264" s="89"/>
      <c r="E264" s="94"/>
      <c r="F264" s="37"/>
    </row>
    <row r="265" spans="1:6">
      <c r="A265" s="37"/>
      <c r="B265" s="74"/>
      <c r="C265" s="82"/>
      <c r="D265" s="89"/>
      <c r="E265" s="94"/>
      <c r="F265" s="37"/>
    </row>
    <row r="266" spans="1:6">
      <c r="A266" s="37"/>
      <c r="B266" s="74"/>
      <c r="C266" s="82"/>
      <c r="D266" s="89"/>
      <c r="E266" s="94"/>
      <c r="F266" s="37"/>
    </row>
    <row r="267" spans="1:6">
      <c r="A267" s="37"/>
      <c r="B267" s="74"/>
      <c r="C267" s="82"/>
      <c r="D267" s="89"/>
      <c r="E267" s="94"/>
      <c r="F267" s="37"/>
    </row>
    <row r="268" spans="1:6">
      <c r="A268" s="37"/>
      <c r="B268" s="74"/>
      <c r="C268" s="82"/>
      <c r="D268" s="89"/>
      <c r="E268" s="94"/>
      <c r="F268" s="37"/>
    </row>
    <row r="269" spans="1:6">
      <c r="B269" s="74"/>
      <c r="C269" s="82"/>
      <c r="D269" s="89"/>
      <c r="E269" s="94"/>
      <c r="F269" s="37"/>
    </row>
    <row r="270" spans="1:6">
      <c r="C270" s="82"/>
      <c r="D270" s="89"/>
      <c r="E270" s="94"/>
      <c r="F270" s="37"/>
    </row>
    <row r="271" spans="1:6">
      <c r="C271" s="82"/>
      <c r="D271" s="89"/>
      <c r="E271" s="94"/>
      <c r="F271" s="37"/>
    </row>
  </sheetData>
  <mergeCells count="6">
    <mergeCell ref="N6:Q6"/>
    <mergeCell ref="R6:U6"/>
    <mergeCell ref="A1:J1"/>
    <mergeCell ref="B6:E6"/>
    <mergeCell ref="F6:I6"/>
    <mergeCell ref="J6:M6"/>
  </mergeCells>
  <phoneticPr fontId="3" type="noConversion"/>
  <pageMargins left="0.25" right="0.26" top="0.23" bottom="0.52" header="0" footer="0"/>
  <pageSetup scale="25" orientation="portrait" verticalDpi="144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5"/>
  <sheetViews>
    <sheetView zoomScale="150" zoomScaleNormal="150" zoomScalePageLayoutView="150" workbookViewId="0">
      <selection activeCell="C17" sqref="C17"/>
    </sheetView>
  </sheetViews>
  <sheetFormatPr baseColWidth="10" defaultRowHeight="12" x14ac:dyDescent="0"/>
  <cols>
    <col min="1" max="1" width="19.33203125" customWidth="1"/>
    <col min="2" max="3" width="10.83203125" customWidth="1"/>
    <col min="4" max="5" width="11.1640625" customWidth="1"/>
    <col min="6" max="6" width="19" customWidth="1"/>
    <col min="7" max="8" width="11" customWidth="1"/>
    <col min="9" max="9" width="10.5" customWidth="1"/>
    <col min="10" max="10" width="11.1640625" customWidth="1"/>
  </cols>
  <sheetData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7">
      <c r="A5" s="121" t="s">
        <v>62</v>
      </c>
      <c r="B5" s="121"/>
      <c r="C5" s="121"/>
      <c r="D5" s="121"/>
      <c r="E5" s="121"/>
      <c r="F5" s="121"/>
      <c r="G5" s="121"/>
      <c r="H5" s="121"/>
      <c r="I5" s="121"/>
      <c r="J5" s="121"/>
    </row>
    <row r="6" spans="1:10" ht="17">
      <c r="A6" s="5"/>
      <c r="B6" s="5"/>
      <c r="C6" s="5"/>
      <c r="D6" s="5"/>
      <c r="E6" s="5"/>
      <c r="F6" s="5"/>
      <c r="G6" s="5"/>
      <c r="H6" s="5"/>
      <c r="I6" s="5"/>
      <c r="J6" s="1"/>
    </row>
    <row r="7" spans="1:10">
      <c r="A7" s="12" t="s">
        <v>37</v>
      </c>
      <c r="B7" s="12"/>
      <c r="C7" s="12"/>
      <c r="D7" s="12"/>
      <c r="E7" s="12"/>
      <c r="F7" s="12" t="s">
        <v>38</v>
      </c>
      <c r="G7" s="12"/>
      <c r="H7" s="12"/>
      <c r="I7" s="12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3" thickBot="1">
      <c r="A9" s="1"/>
      <c r="B9" s="6" t="s">
        <v>1</v>
      </c>
      <c r="C9" s="6" t="s">
        <v>2</v>
      </c>
      <c r="D9" s="6" t="s">
        <v>3</v>
      </c>
      <c r="E9" s="6" t="s">
        <v>4</v>
      </c>
      <c r="F9" s="7"/>
      <c r="G9" s="6" t="s">
        <v>1</v>
      </c>
      <c r="H9" s="6" t="s">
        <v>5</v>
      </c>
      <c r="I9" s="6" t="s">
        <v>3</v>
      </c>
      <c r="J9" s="6" t="s">
        <v>4</v>
      </c>
    </row>
    <row r="10" spans="1:10" ht="13" thickBot="1">
      <c r="A10" s="18" t="s">
        <v>6</v>
      </c>
      <c r="B10" s="16"/>
      <c r="C10" s="8"/>
      <c r="D10" s="8"/>
      <c r="E10" s="9"/>
      <c r="F10" s="31" t="s">
        <v>54</v>
      </c>
      <c r="G10" s="16"/>
      <c r="H10" s="8"/>
      <c r="I10" s="8"/>
      <c r="J10" s="10"/>
    </row>
    <row r="11" spans="1:10">
      <c r="A11" s="19" t="s">
        <v>51</v>
      </c>
      <c r="B11" s="16"/>
      <c r="C11" s="8"/>
      <c r="D11" s="8"/>
      <c r="E11" s="9"/>
      <c r="F11" s="32" t="s">
        <v>23</v>
      </c>
      <c r="G11" s="16"/>
      <c r="H11" s="8"/>
      <c r="I11" s="8"/>
      <c r="J11" s="10"/>
    </row>
    <row r="12" spans="1:10">
      <c r="A12" s="19" t="s">
        <v>8</v>
      </c>
      <c r="B12" s="16"/>
      <c r="C12" s="8"/>
      <c r="D12" s="8"/>
      <c r="E12" s="9"/>
      <c r="F12" s="19" t="s">
        <v>111</v>
      </c>
      <c r="G12" s="16"/>
      <c r="H12" s="8"/>
      <c r="I12" s="8"/>
      <c r="J12" s="10"/>
    </row>
    <row r="13" spans="1:10">
      <c r="A13" s="19" t="s">
        <v>63</v>
      </c>
      <c r="B13" s="16"/>
      <c r="C13" s="8"/>
      <c r="D13" s="8"/>
      <c r="E13" s="9"/>
      <c r="F13" s="19" t="s">
        <v>112</v>
      </c>
      <c r="G13" s="16"/>
      <c r="H13" s="8"/>
      <c r="I13" s="8"/>
      <c r="J13" s="10"/>
    </row>
    <row r="14" spans="1:10">
      <c r="A14" s="19" t="s">
        <v>64</v>
      </c>
      <c r="B14" s="16"/>
      <c r="C14" s="8"/>
      <c r="D14" s="8"/>
      <c r="E14" s="9"/>
      <c r="F14" s="19" t="s">
        <v>133</v>
      </c>
      <c r="G14" s="16"/>
      <c r="H14" s="8"/>
      <c r="I14" s="8"/>
      <c r="J14" s="10"/>
    </row>
    <row r="15" spans="1:10">
      <c r="A15" s="19" t="s">
        <v>65</v>
      </c>
      <c r="B15" s="16"/>
      <c r="C15" s="8"/>
      <c r="D15" s="8"/>
      <c r="E15" s="9"/>
      <c r="F15" s="26" t="s">
        <v>82</v>
      </c>
      <c r="G15" s="16"/>
      <c r="H15" s="8"/>
      <c r="I15" s="8"/>
      <c r="J15" s="10"/>
    </row>
    <row r="16" spans="1:10">
      <c r="A16" s="20" t="s">
        <v>20</v>
      </c>
      <c r="B16" s="16"/>
      <c r="C16" s="8"/>
      <c r="D16" s="8"/>
      <c r="E16" s="9"/>
      <c r="F16" s="26" t="s">
        <v>149</v>
      </c>
      <c r="G16" s="16"/>
      <c r="H16" s="8"/>
      <c r="I16" s="8"/>
      <c r="J16" s="10"/>
    </row>
    <row r="17" spans="1:10">
      <c r="A17" s="19" t="s">
        <v>103</v>
      </c>
      <c r="B17" s="16"/>
      <c r="C17" s="8"/>
      <c r="D17" s="8"/>
      <c r="E17" s="9"/>
      <c r="F17" s="19" t="s">
        <v>148</v>
      </c>
      <c r="G17" s="16"/>
      <c r="H17" s="8"/>
      <c r="I17" s="8"/>
      <c r="J17" s="10"/>
    </row>
    <row r="18" spans="1:10">
      <c r="A18" s="19" t="s">
        <v>102</v>
      </c>
      <c r="B18" s="16"/>
      <c r="C18" s="8"/>
      <c r="D18" s="8"/>
      <c r="E18" s="9"/>
      <c r="F18" s="19" t="s">
        <v>80</v>
      </c>
      <c r="G18" s="16"/>
      <c r="H18" s="8"/>
      <c r="I18" s="8"/>
      <c r="J18" s="10"/>
    </row>
    <row r="19" spans="1:10">
      <c r="A19" s="19" t="s">
        <v>66</v>
      </c>
      <c r="B19" s="16"/>
      <c r="C19" s="8"/>
      <c r="D19" s="8"/>
      <c r="E19" s="9"/>
      <c r="F19" s="19" t="s">
        <v>81</v>
      </c>
      <c r="G19" s="16"/>
      <c r="H19" s="8"/>
      <c r="I19" s="8"/>
      <c r="J19" s="10"/>
    </row>
    <row r="20" spans="1:10">
      <c r="A20" s="19" t="s">
        <v>67</v>
      </c>
      <c r="B20" s="16"/>
      <c r="C20" s="8"/>
      <c r="D20" s="8"/>
      <c r="E20" s="9"/>
      <c r="F20" s="19" t="s">
        <v>84</v>
      </c>
      <c r="G20" s="16"/>
      <c r="H20" s="8"/>
      <c r="I20" s="8"/>
      <c r="J20" s="10"/>
    </row>
    <row r="21" spans="1:10">
      <c r="A21" s="19" t="s">
        <v>104</v>
      </c>
      <c r="B21" s="16"/>
      <c r="C21" s="8"/>
      <c r="D21" s="8"/>
      <c r="E21" s="9"/>
      <c r="F21" s="19" t="s">
        <v>83</v>
      </c>
      <c r="G21" s="16"/>
      <c r="H21" s="8"/>
      <c r="I21" s="8"/>
      <c r="J21" s="10"/>
    </row>
    <row r="22" spans="1:10">
      <c r="A22" s="19"/>
      <c r="B22" s="16"/>
      <c r="C22" s="8"/>
      <c r="D22" s="8"/>
      <c r="E22" s="9"/>
      <c r="F22" s="19" t="s">
        <v>122</v>
      </c>
      <c r="G22" s="16"/>
      <c r="H22" s="8"/>
      <c r="I22" s="8"/>
      <c r="J22" s="10"/>
    </row>
    <row r="23" spans="1:10">
      <c r="A23" s="21" t="s">
        <v>121</v>
      </c>
      <c r="B23" s="16"/>
      <c r="C23" s="8"/>
      <c r="D23" s="8"/>
      <c r="E23" s="9"/>
      <c r="F23" s="19" t="s">
        <v>123</v>
      </c>
      <c r="G23" s="16"/>
      <c r="H23" s="8"/>
      <c r="I23" s="8"/>
      <c r="J23" s="10"/>
    </row>
    <row r="24" spans="1:10">
      <c r="A24" s="19" t="s">
        <v>70</v>
      </c>
      <c r="B24" s="16"/>
      <c r="C24" s="8"/>
      <c r="D24" s="8"/>
      <c r="E24" s="9"/>
      <c r="F24" s="19" t="s">
        <v>91</v>
      </c>
      <c r="G24" s="16"/>
      <c r="H24" s="8"/>
      <c r="I24" s="8"/>
      <c r="J24" s="10"/>
    </row>
    <row r="25" spans="1:10">
      <c r="A25" s="19" t="s">
        <v>130</v>
      </c>
      <c r="B25" s="16"/>
      <c r="C25" s="8"/>
      <c r="D25" s="8"/>
      <c r="E25" s="9"/>
      <c r="F25" s="26" t="s">
        <v>90</v>
      </c>
      <c r="G25" s="16"/>
      <c r="H25" s="8"/>
      <c r="I25" s="8"/>
      <c r="J25" s="10"/>
    </row>
    <row r="26" spans="1:10">
      <c r="A26" s="19" t="s">
        <v>69</v>
      </c>
      <c r="B26" s="16"/>
      <c r="C26" s="8"/>
      <c r="D26" s="8"/>
      <c r="E26" s="9"/>
      <c r="F26" s="20" t="s">
        <v>21</v>
      </c>
      <c r="G26" s="16"/>
      <c r="H26" s="8"/>
      <c r="I26" s="8"/>
      <c r="J26" s="10"/>
    </row>
    <row r="27" spans="1:10">
      <c r="A27" s="19" t="s">
        <v>99</v>
      </c>
      <c r="B27" s="16"/>
      <c r="C27" s="8"/>
      <c r="D27" s="8"/>
      <c r="E27" s="9"/>
      <c r="F27" s="19" t="s">
        <v>105</v>
      </c>
      <c r="G27" s="17"/>
      <c r="H27" s="11"/>
      <c r="I27" s="11"/>
      <c r="J27" s="11"/>
    </row>
    <row r="28" spans="1:10">
      <c r="A28" s="19" t="s">
        <v>100</v>
      </c>
      <c r="B28" s="16"/>
      <c r="C28" s="8"/>
      <c r="D28" s="8"/>
      <c r="E28" s="9"/>
      <c r="F28" s="19" t="s">
        <v>24</v>
      </c>
      <c r="G28" s="17"/>
      <c r="H28" s="11"/>
      <c r="I28" s="11"/>
      <c r="J28" s="11"/>
    </row>
    <row r="29" spans="1:10">
      <c r="A29" s="19" t="s">
        <v>101</v>
      </c>
      <c r="B29" s="16"/>
      <c r="C29" s="8"/>
      <c r="D29" s="8"/>
      <c r="E29" s="9"/>
      <c r="F29" s="19" t="s">
        <v>36</v>
      </c>
      <c r="G29" s="17"/>
      <c r="H29" s="11"/>
      <c r="I29" s="11"/>
      <c r="J29" s="11"/>
    </row>
    <row r="30" spans="1:10">
      <c r="A30" s="19" t="s">
        <v>72</v>
      </c>
      <c r="B30" s="16"/>
      <c r="C30" s="8"/>
      <c r="D30" s="8"/>
      <c r="E30" s="9"/>
      <c r="F30" s="19" t="s">
        <v>85</v>
      </c>
      <c r="G30" s="16"/>
      <c r="H30" s="8"/>
      <c r="I30" s="8"/>
      <c r="J30" s="10"/>
    </row>
    <row r="31" spans="1:10">
      <c r="A31" s="19" t="s">
        <v>71</v>
      </c>
      <c r="B31" s="16"/>
      <c r="C31" s="8"/>
      <c r="D31" s="8"/>
      <c r="E31" s="9"/>
      <c r="F31" s="21" t="s">
        <v>119</v>
      </c>
      <c r="G31" s="16"/>
      <c r="H31" s="8"/>
      <c r="I31" s="8"/>
      <c r="J31" s="10"/>
    </row>
    <row r="32" spans="1:10">
      <c r="A32" s="19" t="s">
        <v>110</v>
      </c>
      <c r="B32" s="16"/>
      <c r="C32" s="8"/>
      <c r="D32" s="8"/>
      <c r="E32" s="9"/>
      <c r="F32" s="19" t="s">
        <v>124</v>
      </c>
      <c r="G32" s="16"/>
      <c r="H32" s="8"/>
      <c r="I32" s="8"/>
      <c r="J32" s="10"/>
    </row>
    <row r="33" spans="1:10">
      <c r="A33" s="22"/>
      <c r="B33" s="16"/>
      <c r="C33" s="8"/>
      <c r="D33" s="8"/>
      <c r="E33" s="9"/>
      <c r="F33" s="19" t="s">
        <v>87</v>
      </c>
      <c r="G33" s="16"/>
      <c r="H33" s="8"/>
      <c r="I33" s="8"/>
      <c r="J33" s="10"/>
    </row>
    <row r="34" spans="1:10">
      <c r="A34" s="20" t="s">
        <v>12</v>
      </c>
      <c r="B34" s="17"/>
      <c r="C34" s="8"/>
      <c r="D34" s="8"/>
      <c r="E34" s="9"/>
      <c r="F34" s="19" t="s">
        <v>125</v>
      </c>
      <c r="G34" s="16"/>
      <c r="H34" s="8"/>
      <c r="I34" s="8"/>
      <c r="J34" s="10"/>
    </row>
    <row r="35" spans="1:10">
      <c r="A35" s="19" t="s">
        <v>128</v>
      </c>
      <c r="B35" s="17"/>
      <c r="C35" s="8"/>
      <c r="D35" s="8"/>
      <c r="E35" s="9"/>
      <c r="F35" s="27" t="s">
        <v>48</v>
      </c>
      <c r="G35" s="16"/>
      <c r="H35" s="8"/>
      <c r="I35" s="8"/>
      <c r="J35" s="10"/>
    </row>
    <row r="36" spans="1:10">
      <c r="A36" s="19" t="s">
        <v>127</v>
      </c>
      <c r="B36" s="17"/>
      <c r="C36" s="8"/>
      <c r="D36" s="8"/>
      <c r="E36" s="9"/>
      <c r="F36" s="28" t="s">
        <v>35</v>
      </c>
      <c r="G36" s="16"/>
      <c r="H36" s="8"/>
      <c r="I36" s="8"/>
      <c r="J36" s="10"/>
    </row>
    <row r="37" spans="1:10">
      <c r="A37" s="19" t="s">
        <v>118</v>
      </c>
      <c r="B37" s="17"/>
      <c r="C37" s="8"/>
      <c r="D37" s="8"/>
      <c r="E37" s="9"/>
      <c r="F37" s="28" t="s">
        <v>78</v>
      </c>
      <c r="G37" s="16"/>
      <c r="H37" s="8"/>
      <c r="I37" s="8"/>
      <c r="J37" s="10"/>
    </row>
    <row r="38" spans="1:10">
      <c r="A38" s="19" t="s">
        <v>126</v>
      </c>
      <c r="B38" s="17"/>
      <c r="C38" s="8"/>
      <c r="D38" s="8"/>
      <c r="E38" s="9"/>
      <c r="F38" s="28" t="s">
        <v>79</v>
      </c>
      <c r="G38" s="16"/>
      <c r="H38" s="8"/>
      <c r="I38" s="8"/>
      <c r="J38" s="8"/>
    </row>
    <row r="39" spans="1:10">
      <c r="A39" s="19" t="s">
        <v>129</v>
      </c>
      <c r="B39" s="17"/>
      <c r="C39" s="8"/>
      <c r="D39" s="8"/>
      <c r="E39" s="9"/>
      <c r="F39" s="20" t="s">
        <v>32</v>
      </c>
      <c r="G39" s="16"/>
      <c r="H39" s="8"/>
      <c r="I39" s="8"/>
      <c r="J39" s="8"/>
    </row>
    <row r="40" spans="1:10">
      <c r="A40" s="23" t="s">
        <v>41</v>
      </c>
      <c r="B40" s="17"/>
      <c r="C40" s="8"/>
      <c r="D40" s="8"/>
      <c r="E40" s="9"/>
      <c r="F40" s="19" t="s">
        <v>138</v>
      </c>
      <c r="G40" s="16"/>
      <c r="H40" s="8"/>
      <c r="I40" s="8"/>
      <c r="J40" s="8"/>
    </row>
    <row r="41" spans="1:10">
      <c r="A41" s="19" t="s">
        <v>40</v>
      </c>
      <c r="B41" s="17"/>
      <c r="C41" s="8"/>
      <c r="D41" s="8"/>
      <c r="E41" s="9"/>
      <c r="F41" s="19" t="s">
        <v>92</v>
      </c>
      <c r="G41" s="16"/>
      <c r="H41" s="8"/>
      <c r="I41" s="8"/>
      <c r="J41" s="8"/>
    </row>
    <row r="42" spans="1:10">
      <c r="A42" s="19" t="s">
        <v>116</v>
      </c>
      <c r="B42" s="17"/>
      <c r="C42" s="8"/>
      <c r="D42" s="8"/>
      <c r="E42" s="9"/>
      <c r="F42" s="19" t="s">
        <v>93</v>
      </c>
      <c r="G42" s="16"/>
      <c r="H42" s="8"/>
      <c r="I42" s="8"/>
      <c r="J42" s="8"/>
    </row>
    <row r="43" spans="1:10">
      <c r="A43" s="19" t="s">
        <v>17</v>
      </c>
      <c r="B43" s="17"/>
      <c r="C43" s="8"/>
      <c r="D43" s="8"/>
      <c r="E43" s="9"/>
      <c r="F43" s="19" t="s">
        <v>57</v>
      </c>
      <c r="G43" s="16"/>
      <c r="H43" s="8"/>
      <c r="I43" s="8"/>
      <c r="J43" s="8"/>
    </row>
    <row r="44" spans="1:10">
      <c r="A44" s="19" t="s">
        <v>74</v>
      </c>
      <c r="B44" s="17"/>
      <c r="C44" s="8"/>
      <c r="D44" s="8"/>
      <c r="E44" s="9"/>
      <c r="F44" s="19" t="s">
        <v>139</v>
      </c>
      <c r="G44" s="16"/>
      <c r="H44" s="8"/>
      <c r="I44" s="8"/>
      <c r="J44" s="8"/>
    </row>
    <row r="45" spans="1:10">
      <c r="A45" s="19" t="s">
        <v>113</v>
      </c>
      <c r="B45" s="17"/>
      <c r="C45" s="8"/>
      <c r="D45" s="8"/>
      <c r="E45" s="9"/>
      <c r="F45" s="19" t="s">
        <v>94</v>
      </c>
      <c r="G45" s="16"/>
      <c r="H45" s="8"/>
      <c r="I45" s="8"/>
      <c r="J45" s="8"/>
    </row>
    <row r="46" spans="1:10">
      <c r="A46" s="19" t="s">
        <v>114</v>
      </c>
      <c r="B46" s="17"/>
      <c r="C46" s="8"/>
      <c r="D46" s="8"/>
      <c r="E46" s="9"/>
      <c r="F46" s="19" t="s">
        <v>14</v>
      </c>
      <c r="G46" s="16"/>
      <c r="H46" s="8"/>
      <c r="I46" s="8"/>
      <c r="J46" s="8"/>
    </row>
    <row r="47" spans="1:10">
      <c r="A47" s="19" t="s">
        <v>115</v>
      </c>
      <c r="B47" s="17"/>
      <c r="C47" s="8"/>
      <c r="D47" s="8"/>
      <c r="E47" s="9"/>
      <c r="F47" s="19" t="s">
        <v>150</v>
      </c>
      <c r="G47" s="16"/>
      <c r="H47" s="8"/>
      <c r="I47" s="8"/>
      <c r="J47" s="8"/>
    </row>
    <row r="48" spans="1:10">
      <c r="A48" s="19" t="s">
        <v>19</v>
      </c>
      <c r="B48" s="17"/>
      <c r="C48" s="8"/>
      <c r="D48" s="8"/>
      <c r="E48" s="9"/>
      <c r="F48" s="19" t="s">
        <v>140</v>
      </c>
      <c r="G48" s="16"/>
      <c r="H48" s="8"/>
      <c r="I48" s="8"/>
      <c r="J48" s="8"/>
    </row>
    <row r="49" spans="1:11">
      <c r="A49" s="19" t="s">
        <v>120</v>
      </c>
      <c r="B49" s="17"/>
      <c r="C49" s="8"/>
      <c r="D49" s="8"/>
      <c r="E49" s="9"/>
      <c r="F49" s="19" t="s">
        <v>141</v>
      </c>
      <c r="G49" s="16"/>
      <c r="H49" s="8"/>
      <c r="I49" s="8"/>
      <c r="J49" s="8"/>
    </row>
    <row r="50" spans="1:11">
      <c r="A50" s="19" t="s">
        <v>117</v>
      </c>
      <c r="B50" s="17"/>
      <c r="C50" s="8"/>
      <c r="D50" s="8"/>
      <c r="E50" s="9"/>
      <c r="F50" s="19" t="s">
        <v>95</v>
      </c>
      <c r="G50" s="17"/>
      <c r="H50" s="11"/>
      <c r="I50" s="11"/>
      <c r="J50" s="11"/>
    </row>
    <row r="51" spans="1:11">
      <c r="A51" s="19" t="s">
        <v>76</v>
      </c>
      <c r="B51" s="17"/>
      <c r="C51" s="8"/>
      <c r="D51" s="8"/>
      <c r="E51" s="9"/>
      <c r="F51" s="21" t="s">
        <v>134</v>
      </c>
      <c r="G51" s="17"/>
      <c r="H51" s="11"/>
      <c r="I51" s="11"/>
      <c r="J51" s="11"/>
    </row>
    <row r="52" spans="1:11">
      <c r="A52" s="19" t="s">
        <v>75</v>
      </c>
      <c r="B52" s="17"/>
      <c r="C52" s="8"/>
      <c r="D52" s="8"/>
      <c r="E52" s="9"/>
      <c r="F52" s="19" t="s">
        <v>135</v>
      </c>
      <c r="G52" s="17"/>
      <c r="H52" s="11"/>
      <c r="I52" s="11"/>
      <c r="J52" s="11"/>
    </row>
    <row r="53" spans="1:11">
      <c r="A53" s="19" t="s">
        <v>55</v>
      </c>
      <c r="B53" s="17"/>
      <c r="C53" s="8"/>
      <c r="D53" s="8"/>
      <c r="E53" s="9"/>
      <c r="F53" s="19" t="s">
        <v>22</v>
      </c>
      <c r="G53" s="17"/>
      <c r="H53" s="15"/>
      <c r="I53" s="11"/>
      <c r="J53" s="11"/>
    </row>
    <row r="54" spans="1:11">
      <c r="A54" s="21" t="s">
        <v>25</v>
      </c>
      <c r="B54" s="16"/>
      <c r="C54" s="8"/>
      <c r="D54" s="8"/>
      <c r="E54" s="9"/>
      <c r="F54" s="19" t="s">
        <v>136</v>
      </c>
      <c r="G54" s="17"/>
      <c r="H54" s="15"/>
      <c r="I54" s="11"/>
      <c r="J54" s="8"/>
      <c r="K54" s="4"/>
    </row>
    <row r="55" spans="1:11">
      <c r="A55" s="19" t="s">
        <v>26</v>
      </c>
      <c r="B55" s="16"/>
      <c r="C55" s="8"/>
      <c r="D55" s="8"/>
      <c r="E55" s="9"/>
      <c r="F55" s="19" t="s">
        <v>137</v>
      </c>
      <c r="G55" s="17"/>
      <c r="H55" s="15"/>
      <c r="I55" s="11"/>
      <c r="J55" s="8"/>
      <c r="K55" s="4"/>
    </row>
    <row r="56" spans="1:11">
      <c r="A56" s="19" t="s">
        <v>29</v>
      </c>
      <c r="B56" s="16"/>
      <c r="C56" s="8"/>
      <c r="D56" s="8"/>
      <c r="E56" s="9"/>
      <c r="F56" s="19" t="s">
        <v>11</v>
      </c>
      <c r="G56" s="17"/>
      <c r="H56" s="15"/>
      <c r="I56" s="11"/>
      <c r="J56" s="8"/>
      <c r="K56" s="4"/>
    </row>
    <row r="57" spans="1:11">
      <c r="A57" s="19" t="s">
        <v>28</v>
      </c>
      <c r="B57" s="16"/>
      <c r="C57" s="8"/>
      <c r="D57" s="8"/>
      <c r="E57" s="9"/>
      <c r="F57" s="19" t="s">
        <v>89</v>
      </c>
      <c r="G57" s="17"/>
      <c r="H57" s="15"/>
      <c r="I57" s="11"/>
      <c r="J57" s="8"/>
      <c r="K57" s="4"/>
    </row>
    <row r="58" spans="1:11">
      <c r="A58" s="19" t="s">
        <v>27</v>
      </c>
      <c r="B58" s="16"/>
      <c r="C58" s="8"/>
      <c r="D58" s="8"/>
      <c r="E58" s="9"/>
      <c r="F58" s="21" t="s">
        <v>7</v>
      </c>
      <c r="G58" s="25"/>
      <c r="H58" s="15"/>
      <c r="I58" s="11"/>
      <c r="J58" s="8"/>
      <c r="K58" s="4"/>
    </row>
    <row r="59" spans="1:11">
      <c r="A59" s="19" t="s">
        <v>30</v>
      </c>
      <c r="B59" s="16"/>
      <c r="C59" s="8"/>
      <c r="D59" s="8"/>
      <c r="E59" s="9"/>
      <c r="F59" s="19" t="s">
        <v>142</v>
      </c>
      <c r="G59" s="25"/>
      <c r="H59" s="15"/>
      <c r="I59" s="11"/>
      <c r="J59" s="8"/>
      <c r="K59" s="4"/>
    </row>
    <row r="60" spans="1:11">
      <c r="A60" s="19" t="s">
        <v>131</v>
      </c>
      <c r="B60" s="16"/>
      <c r="C60" s="8"/>
      <c r="D60" s="8"/>
      <c r="E60" s="9"/>
      <c r="F60" s="19" t="s">
        <v>15</v>
      </c>
      <c r="G60" s="25"/>
      <c r="H60" s="15"/>
      <c r="I60" s="11"/>
      <c r="J60" s="15"/>
      <c r="K60" s="4"/>
    </row>
    <row r="61" spans="1:11">
      <c r="A61" s="19" t="s">
        <v>132</v>
      </c>
      <c r="B61" s="16"/>
      <c r="C61" s="8"/>
      <c r="D61" s="8"/>
      <c r="E61" s="9"/>
      <c r="F61" s="19" t="s">
        <v>146</v>
      </c>
      <c r="G61" s="25"/>
      <c r="H61" s="15"/>
      <c r="I61" s="11"/>
      <c r="J61" s="15"/>
      <c r="K61" s="4"/>
    </row>
    <row r="62" spans="1:11">
      <c r="A62" s="19" t="s">
        <v>77</v>
      </c>
      <c r="B62" s="16"/>
      <c r="C62" s="8"/>
      <c r="D62" s="8"/>
      <c r="E62" s="13"/>
      <c r="F62" s="19" t="s">
        <v>34</v>
      </c>
      <c r="G62" s="25"/>
      <c r="H62" s="15"/>
      <c r="I62" s="11"/>
      <c r="J62" s="15"/>
      <c r="K62" s="4"/>
    </row>
    <row r="63" spans="1:11">
      <c r="A63" s="22"/>
      <c r="B63" s="16"/>
      <c r="C63" s="8"/>
      <c r="D63" s="8"/>
      <c r="E63" s="13"/>
      <c r="F63" s="19" t="s">
        <v>33</v>
      </c>
      <c r="G63" s="25"/>
      <c r="H63" s="11"/>
      <c r="I63" s="11"/>
      <c r="J63" s="15"/>
    </row>
    <row r="64" spans="1:11">
      <c r="A64" s="22"/>
      <c r="B64" s="16"/>
      <c r="C64" s="8"/>
      <c r="D64" s="8"/>
      <c r="E64" s="13"/>
      <c r="F64" s="29" t="s">
        <v>143</v>
      </c>
      <c r="G64" s="25"/>
      <c r="H64" s="11"/>
      <c r="I64" s="11"/>
      <c r="J64" s="15"/>
    </row>
    <row r="65" spans="1:10">
      <c r="A65" s="22"/>
      <c r="B65" s="16"/>
      <c r="C65" s="8"/>
      <c r="D65" s="8"/>
      <c r="E65" s="13"/>
      <c r="F65" s="19" t="s">
        <v>145</v>
      </c>
      <c r="G65" s="25"/>
      <c r="H65" s="11"/>
      <c r="I65" s="11"/>
      <c r="J65" s="15"/>
    </row>
    <row r="66" spans="1:10">
      <c r="A66" s="22"/>
      <c r="B66" s="16"/>
      <c r="C66" s="8"/>
      <c r="D66" s="8"/>
      <c r="E66" s="13"/>
      <c r="F66" s="19" t="s">
        <v>144</v>
      </c>
      <c r="G66" s="25"/>
      <c r="H66" s="11"/>
      <c r="I66" s="11"/>
      <c r="J66" s="15"/>
    </row>
    <row r="67" spans="1:10" ht="13" thickBot="1">
      <c r="A67" s="24"/>
      <c r="B67" s="16"/>
      <c r="C67" s="8"/>
      <c r="D67" s="8"/>
      <c r="E67" s="13"/>
      <c r="F67" s="30" t="s">
        <v>147</v>
      </c>
      <c r="G67" s="25"/>
      <c r="H67" s="15"/>
      <c r="I67" s="11"/>
      <c r="J67" s="11"/>
    </row>
    <row r="68" spans="1:10">
      <c r="B68" s="3"/>
      <c r="C68" s="3"/>
      <c r="D68" s="3"/>
      <c r="E68" s="2"/>
      <c r="G68" s="1"/>
      <c r="I68" s="1"/>
      <c r="J68" s="1"/>
    </row>
    <row r="69" spans="1:10">
      <c r="B69" s="3"/>
      <c r="C69" s="3"/>
      <c r="D69" s="3"/>
      <c r="E69" s="2"/>
      <c r="G69" s="1"/>
      <c r="I69" s="1"/>
      <c r="J69" s="1"/>
    </row>
    <row r="70" spans="1:10">
      <c r="B70" s="3"/>
      <c r="C70" s="3"/>
      <c r="D70" s="3"/>
      <c r="E70" s="2"/>
      <c r="G70" s="1"/>
      <c r="I70" s="1"/>
      <c r="J70" s="1"/>
    </row>
    <row r="71" spans="1:10">
      <c r="B71" s="3"/>
      <c r="C71" s="3"/>
      <c r="D71" s="3"/>
      <c r="E71" s="2"/>
      <c r="G71" s="1"/>
      <c r="I71" s="1"/>
      <c r="J71" s="1"/>
    </row>
    <row r="72" spans="1:10">
      <c r="B72" s="3"/>
      <c r="C72" s="3"/>
      <c r="D72" s="3"/>
      <c r="E72" s="3"/>
      <c r="F72" s="1"/>
      <c r="I72" s="1"/>
      <c r="J72" s="1"/>
    </row>
    <row r="73" spans="1:10">
      <c r="B73" s="1"/>
      <c r="C73" s="1"/>
      <c r="D73" s="1"/>
      <c r="E73" s="1"/>
      <c r="F73" s="1"/>
      <c r="I73" s="1"/>
      <c r="J73" s="1"/>
    </row>
    <row r="74" spans="1:10">
      <c r="B74" s="1"/>
      <c r="C74" s="1"/>
      <c r="D74" s="1"/>
      <c r="E74" s="1"/>
      <c r="F74" s="1"/>
      <c r="I74" s="1"/>
      <c r="J74" s="1"/>
    </row>
    <row r="75" spans="1:10">
      <c r="B75" s="1"/>
      <c r="C75" s="1"/>
      <c r="D75" s="1"/>
      <c r="E75" s="1"/>
      <c r="F75" s="1"/>
      <c r="I75" s="1"/>
      <c r="J75" s="1"/>
    </row>
    <row r="76" spans="1:10">
      <c r="B76" s="1"/>
      <c r="C76" s="1"/>
      <c r="D76" s="1"/>
      <c r="E76" s="1"/>
      <c r="F76" s="1"/>
      <c r="I76" s="1"/>
      <c r="J76" s="1"/>
    </row>
    <row r="77" spans="1:10">
      <c r="B77" s="1"/>
      <c r="C77" s="1"/>
      <c r="D77" s="1"/>
      <c r="E77" s="1"/>
      <c r="F77" s="1"/>
      <c r="I77" s="1"/>
      <c r="J77" s="1"/>
    </row>
    <row r="78" spans="1:10">
      <c r="B78" s="1"/>
      <c r="C78" s="1"/>
      <c r="D78" s="1"/>
      <c r="E78" s="1"/>
      <c r="F78" s="1"/>
      <c r="I78" s="1"/>
      <c r="J78" s="1"/>
    </row>
    <row r="79" spans="1:10">
      <c r="A79" s="2" t="s">
        <v>44</v>
      </c>
      <c r="B79" s="1"/>
      <c r="C79" s="1"/>
      <c r="D79" s="1"/>
      <c r="E79" s="1"/>
      <c r="F79" s="1"/>
      <c r="I79" s="1"/>
      <c r="J79" s="1"/>
    </row>
    <row r="80" spans="1:10">
      <c r="A80" s="14" t="s">
        <v>106</v>
      </c>
      <c r="B80" s="1"/>
      <c r="C80" s="1"/>
      <c r="D80" s="1"/>
      <c r="E80" s="1"/>
      <c r="F80" s="1"/>
      <c r="I80" s="1"/>
      <c r="J80" s="1"/>
    </row>
    <row r="81" spans="1:10">
      <c r="A81" s="2" t="s">
        <v>49</v>
      </c>
      <c r="B81" s="1"/>
      <c r="C81" s="1"/>
      <c r="D81" s="1"/>
      <c r="E81" s="1"/>
      <c r="F81" s="1"/>
      <c r="I81" s="1"/>
      <c r="J81" s="1"/>
    </row>
    <row r="82" spans="1:10">
      <c r="A82" s="2" t="s">
        <v>50</v>
      </c>
      <c r="B82" s="1"/>
      <c r="C82" s="1"/>
      <c r="D82" s="1"/>
      <c r="E82" s="1"/>
      <c r="F82" s="1"/>
      <c r="I82" s="1"/>
      <c r="J82" s="1"/>
    </row>
    <row r="83" spans="1:10">
      <c r="A83" s="2" t="s">
        <v>33</v>
      </c>
      <c r="B83" s="3"/>
      <c r="C83" s="3"/>
      <c r="D83" s="3"/>
      <c r="E83" s="3"/>
      <c r="F83" s="1"/>
      <c r="I83" s="1"/>
      <c r="J83" s="1"/>
    </row>
    <row r="84" spans="1:10">
      <c r="A84" s="14" t="s">
        <v>98</v>
      </c>
      <c r="B84" s="3"/>
      <c r="C84" s="3"/>
      <c r="D84" s="3"/>
      <c r="E84" s="3"/>
      <c r="F84" s="1"/>
      <c r="I84" s="1"/>
      <c r="J84" s="1"/>
    </row>
    <row r="85" spans="1:10">
      <c r="A85" s="14" t="s">
        <v>107</v>
      </c>
      <c r="B85" s="3"/>
      <c r="C85" s="3"/>
      <c r="D85" s="3"/>
      <c r="E85" s="3"/>
      <c r="F85" s="1"/>
      <c r="I85" s="1"/>
      <c r="J85" s="1"/>
    </row>
    <row r="86" spans="1:10">
      <c r="A86" s="2" t="s">
        <v>42</v>
      </c>
      <c r="B86" s="3"/>
      <c r="C86" s="3"/>
      <c r="D86" s="3"/>
      <c r="E86" s="3"/>
      <c r="F86" s="1"/>
      <c r="I86" s="1"/>
      <c r="J86" s="1"/>
    </row>
    <row r="87" spans="1:10">
      <c r="A87" s="2" t="s">
        <v>16</v>
      </c>
      <c r="B87" s="3"/>
      <c r="C87" s="3"/>
      <c r="D87" s="3"/>
      <c r="E87" s="3"/>
      <c r="F87" s="1"/>
      <c r="I87" s="1"/>
      <c r="J87" s="1"/>
    </row>
    <row r="88" spans="1:10">
      <c r="A88" s="2" t="s">
        <v>31</v>
      </c>
      <c r="B88" s="3"/>
      <c r="C88" s="3"/>
      <c r="D88" s="3"/>
      <c r="E88" s="3"/>
      <c r="F88" s="1"/>
      <c r="I88" s="1"/>
      <c r="J88" s="1"/>
    </row>
    <row r="89" spans="1:10">
      <c r="A89" s="14" t="s">
        <v>96</v>
      </c>
      <c r="B89" s="3"/>
      <c r="C89" s="3"/>
      <c r="D89" s="3"/>
      <c r="E89" s="3"/>
      <c r="F89" s="1"/>
      <c r="I89" s="1"/>
      <c r="J89" s="1"/>
    </row>
    <row r="90" spans="1:10">
      <c r="A90" s="14" t="s">
        <v>97</v>
      </c>
      <c r="B90" s="3"/>
      <c r="C90" s="3"/>
      <c r="D90" s="3"/>
      <c r="E90" s="3"/>
      <c r="F90" s="1"/>
      <c r="I90" s="1"/>
      <c r="J90" s="1"/>
    </row>
    <row r="91" spans="1:10">
      <c r="A91" s="14" t="s">
        <v>108</v>
      </c>
      <c r="B91" s="3"/>
      <c r="C91" s="3"/>
      <c r="D91" s="3"/>
      <c r="E91" s="3"/>
      <c r="F91" s="1"/>
      <c r="I91" s="1"/>
      <c r="J91" s="1"/>
    </row>
    <row r="92" spans="1:10">
      <c r="A92" s="14" t="s">
        <v>109</v>
      </c>
      <c r="B92" s="3"/>
      <c r="C92" s="3"/>
      <c r="D92" s="3"/>
      <c r="E92" s="3"/>
      <c r="F92" s="1"/>
      <c r="G92" s="1"/>
      <c r="H92" s="1"/>
      <c r="I92" s="1"/>
      <c r="J92" s="1"/>
    </row>
    <row r="93" spans="1:10">
      <c r="A93" s="2" t="s">
        <v>45</v>
      </c>
      <c r="B93" s="3"/>
      <c r="C93" s="3"/>
      <c r="D93" s="3"/>
      <c r="E93" s="3"/>
      <c r="F93" s="1"/>
      <c r="G93" s="1"/>
      <c r="H93" s="1"/>
      <c r="I93" s="1"/>
      <c r="J93" s="1"/>
    </row>
    <row r="94" spans="1:10">
      <c r="A94" s="2" t="s">
        <v>46</v>
      </c>
    </row>
    <row r="95" spans="1:10">
      <c r="A95" s="2" t="s">
        <v>47</v>
      </c>
    </row>
  </sheetData>
  <mergeCells count="1">
    <mergeCell ref="A5:J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555"/>
  <sheetViews>
    <sheetView topLeftCell="PV1" zoomScale="200" zoomScaleNormal="200" zoomScalePageLayoutView="200" workbookViewId="0">
      <pane ySplit="5" topLeftCell="A30" activePane="bottomLeft" state="frozen"/>
      <selection pane="bottomLeft" activeCell="QF35" sqref="QF35"/>
    </sheetView>
  </sheetViews>
  <sheetFormatPr baseColWidth="10" defaultColWidth="6.1640625" defaultRowHeight="12" x14ac:dyDescent="0"/>
  <cols>
    <col min="1" max="1" width="10.83203125" style="64" customWidth="1"/>
    <col min="2" max="2" width="2.83203125" customWidth="1"/>
    <col min="3" max="3" width="3.5" bestFit="1" customWidth="1"/>
    <col min="4" max="4" width="5.5" bestFit="1" customWidth="1"/>
    <col min="5" max="5" width="6.33203125" bestFit="1" customWidth="1"/>
    <col min="6" max="6" width="1.6640625" customWidth="1"/>
    <col min="7" max="7" width="3.5" bestFit="1" customWidth="1"/>
    <col min="8" max="8" width="5.1640625" bestFit="1" customWidth="1"/>
    <col min="9" max="9" width="8.1640625" customWidth="1"/>
    <col min="10" max="10" width="1.6640625" customWidth="1"/>
    <col min="11" max="11" width="3.5" bestFit="1" customWidth="1"/>
    <col min="12" max="12" width="5.1640625" bestFit="1" customWidth="1"/>
    <col min="13" max="13" width="8.1640625" customWidth="1"/>
    <col min="14" max="14" width="1.5" customWidth="1"/>
    <col min="15" max="15" width="3.5" bestFit="1" customWidth="1"/>
    <col min="16" max="16" width="5.1640625" bestFit="1" customWidth="1"/>
    <col min="17" max="17" width="6.33203125" bestFit="1" customWidth="1"/>
    <col min="18" max="18" width="1.6640625" customWidth="1"/>
    <col min="19" max="19" width="3.83203125" bestFit="1" customWidth="1"/>
    <col min="20" max="20" width="5.1640625" bestFit="1" customWidth="1"/>
    <col min="21" max="21" width="7.1640625" customWidth="1"/>
    <col min="22" max="22" width="1.83203125" customWidth="1"/>
    <col min="23" max="23" width="3.5" bestFit="1" customWidth="1"/>
    <col min="24" max="24" width="5.1640625" bestFit="1" customWidth="1"/>
    <col min="25" max="25" width="6.33203125" bestFit="1" customWidth="1"/>
    <col min="26" max="26" width="2.1640625" customWidth="1"/>
    <col min="27" max="27" width="3.5" bestFit="1" customWidth="1"/>
    <col min="28" max="28" width="5.1640625" bestFit="1" customWidth="1"/>
    <col min="29" max="29" width="7.33203125" customWidth="1"/>
    <col min="30" max="30" width="2" customWidth="1"/>
    <col min="31" max="31" width="3.5" bestFit="1" customWidth="1"/>
    <col min="32" max="32" width="5.1640625" bestFit="1" customWidth="1"/>
    <col min="33" max="33" width="6.33203125" bestFit="1" customWidth="1"/>
    <col min="34" max="34" width="1.6640625" customWidth="1"/>
    <col min="35" max="35" width="3.5" bestFit="1" customWidth="1"/>
    <col min="36" max="36" width="5.1640625" bestFit="1" customWidth="1"/>
    <col min="37" max="37" width="7.83203125" customWidth="1"/>
    <col min="38" max="38" width="1.1640625" customWidth="1"/>
    <col min="39" max="39" width="3.5" bestFit="1" customWidth="1"/>
    <col min="40" max="40" width="5.1640625" bestFit="1" customWidth="1"/>
    <col min="41" max="41" width="6.33203125" bestFit="1" customWidth="1"/>
    <col min="42" max="42" width="1.33203125" customWidth="1"/>
    <col min="43" max="43" width="3.5" bestFit="1" customWidth="1"/>
    <col min="44" max="44" width="6.33203125" customWidth="1"/>
    <col min="45" max="45" width="6.1640625" customWidth="1"/>
    <col min="46" max="46" width="0.83203125" customWidth="1"/>
    <col min="47" max="47" width="5" customWidth="1"/>
    <col min="48" max="48" width="5.1640625" bestFit="1" customWidth="1"/>
    <col min="49" max="49" width="8.1640625" customWidth="1"/>
    <col min="50" max="50" width="1.83203125" customWidth="1"/>
    <col min="51" max="51" width="4.83203125" customWidth="1"/>
    <col min="52" max="52" width="5.1640625" bestFit="1" customWidth="1"/>
    <col min="53" max="53" width="8.1640625" customWidth="1"/>
    <col min="54" max="54" width="2.1640625" customWidth="1"/>
    <col min="55" max="55" width="3.5" bestFit="1" customWidth="1"/>
    <col min="56" max="56" width="5.1640625" bestFit="1" customWidth="1"/>
    <col min="57" max="57" width="6.33203125" bestFit="1" customWidth="1"/>
    <col min="58" max="58" width="2" customWidth="1"/>
    <col min="59" max="59" width="3.5" bestFit="1" customWidth="1"/>
    <col min="60" max="60" width="5.1640625" bestFit="1" customWidth="1"/>
    <col min="61" max="61" width="8.5" customWidth="1"/>
    <col min="62" max="62" width="1.33203125" customWidth="1"/>
    <col min="63" max="63" width="3.5" bestFit="1" customWidth="1"/>
    <col min="64" max="64" width="5.1640625" bestFit="1" customWidth="1"/>
    <col min="65" max="65" width="9.83203125" customWidth="1"/>
    <col min="66" max="66" width="1.6640625" customWidth="1"/>
    <col min="67" max="67" width="3.5" bestFit="1" customWidth="1"/>
    <col min="68" max="68" width="5.1640625" bestFit="1" customWidth="1"/>
    <col min="69" max="69" width="6.33203125" bestFit="1" customWidth="1"/>
    <col min="70" max="70" width="1.33203125" customWidth="1"/>
    <col min="71" max="71" width="3.5" bestFit="1" customWidth="1"/>
    <col min="72" max="72" width="5.1640625" bestFit="1" customWidth="1"/>
    <col min="73" max="73" width="6.33203125" bestFit="1" customWidth="1"/>
    <col min="74" max="74" width="1.6640625" customWidth="1"/>
    <col min="75" max="75" width="3.5" bestFit="1" customWidth="1"/>
    <col min="76" max="76" width="5.1640625" bestFit="1" customWidth="1"/>
    <col min="77" max="77" width="8" customWidth="1"/>
    <col min="78" max="78" width="1.5" customWidth="1"/>
    <col min="79" max="79" width="3.5" bestFit="1" customWidth="1"/>
    <col min="80" max="80" width="5.1640625" bestFit="1" customWidth="1"/>
    <col min="81" max="81" width="6.33203125" bestFit="1" customWidth="1"/>
    <col min="82" max="82" width="1.33203125" customWidth="1"/>
    <col min="83" max="83" width="3.5" bestFit="1" customWidth="1"/>
    <col min="84" max="84" width="5.1640625" bestFit="1" customWidth="1"/>
    <col min="85" max="85" width="6.33203125" bestFit="1" customWidth="1"/>
    <col min="86" max="86" width="1.6640625" customWidth="1"/>
    <col min="87" max="87" width="3.5" bestFit="1" customWidth="1"/>
    <col min="88" max="88" width="5.1640625" bestFit="1" customWidth="1"/>
    <col min="89" max="89" width="6.33203125" bestFit="1" customWidth="1"/>
    <col min="90" max="90" width="1.33203125" customWidth="1"/>
    <col min="91" max="91" width="3.5" bestFit="1" customWidth="1"/>
    <col min="92" max="92" width="5.1640625" bestFit="1" customWidth="1"/>
    <col min="93" max="93" width="8.6640625" customWidth="1"/>
    <col min="94" max="94" width="1.1640625" customWidth="1"/>
    <col min="95" max="95" width="3.5" bestFit="1" customWidth="1"/>
    <col min="96" max="96" width="5.1640625" bestFit="1" customWidth="1"/>
    <col min="97" max="97" width="6.33203125" bestFit="1" customWidth="1"/>
    <col min="98" max="98" width="1.1640625" customWidth="1"/>
    <col min="99" max="99" width="3.5" bestFit="1" customWidth="1"/>
    <col min="100" max="100" width="5.1640625" bestFit="1" customWidth="1"/>
    <col min="101" max="101" width="10.33203125" customWidth="1"/>
    <col min="102" max="102" width="1" customWidth="1"/>
    <col min="103" max="103" width="3.5" bestFit="1" customWidth="1"/>
    <col min="104" max="104" width="5.1640625" bestFit="1" customWidth="1"/>
    <col min="105" max="105" width="6.33203125" bestFit="1" customWidth="1"/>
    <col min="106" max="106" width="1.33203125" customWidth="1"/>
    <col min="107" max="107" width="3.5" bestFit="1" customWidth="1"/>
    <col min="108" max="108" width="5.1640625" bestFit="1" customWidth="1"/>
    <col min="109" max="109" width="7.1640625" customWidth="1"/>
    <col min="110" max="110" width="1.33203125" customWidth="1"/>
    <col min="111" max="111" width="3.5" bestFit="1" customWidth="1"/>
    <col min="112" max="112" width="5.1640625" bestFit="1" customWidth="1"/>
    <col min="113" max="113" width="6.33203125" bestFit="1" customWidth="1"/>
    <col min="114" max="114" width="1.33203125" customWidth="1"/>
    <col min="115" max="115" width="3.5" bestFit="1" customWidth="1"/>
    <col min="116" max="116" width="5.1640625" bestFit="1" customWidth="1"/>
    <col min="117" max="117" width="6.33203125" bestFit="1" customWidth="1"/>
    <col min="118" max="118" width="1.33203125" customWidth="1"/>
    <col min="119" max="119" width="3.5" bestFit="1" customWidth="1"/>
    <col min="120" max="120" width="5.1640625" bestFit="1" customWidth="1"/>
    <col min="121" max="121" width="6.33203125" bestFit="1" customWidth="1"/>
    <col min="122" max="122" width="1.6640625" customWidth="1"/>
    <col min="123" max="123" width="3.5" bestFit="1" customWidth="1"/>
    <col min="124" max="124" width="5.1640625" bestFit="1" customWidth="1"/>
    <col min="125" max="125" width="6.33203125" bestFit="1" customWidth="1"/>
    <col min="126" max="126" width="1.1640625" customWidth="1"/>
    <col min="127" max="127" width="3.5" bestFit="1" customWidth="1"/>
    <col min="128" max="128" width="5.1640625" bestFit="1" customWidth="1"/>
    <col min="129" max="129" width="7.5" customWidth="1"/>
    <col min="130" max="130" width="1" customWidth="1"/>
    <col min="131" max="131" width="2.6640625" style="63" customWidth="1"/>
    <col min="132" max="133" width="7.5" style="63" customWidth="1"/>
    <col min="134" max="134" width="1.33203125" customWidth="1"/>
    <col min="135" max="135" width="3.5" bestFit="1" customWidth="1"/>
    <col min="136" max="136" width="5.1640625" bestFit="1" customWidth="1"/>
    <col min="137" max="137" width="6.33203125" bestFit="1" customWidth="1"/>
    <col min="138" max="138" width="1.1640625" customWidth="1"/>
    <col min="139" max="139" width="3.5" bestFit="1" customWidth="1"/>
    <col min="140" max="140" width="5.5" bestFit="1" customWidth="1"/>
    <col min="141" max="141" width="10.1640625" customWidth="1"/>
    <col min="142" max="142" width="1.1640625" customWidth="1"/>
    <col min="143" max="143" width="3.5" bestFit="1" customWidth="1"/>
    <col min="144" max="144" width="5.1640625" bestFit="1" customWidth="1"/>
    <col min="145" max="145" width="11.1640625" customWidth="1"/>
    <col min="146" max="146" width="1.1640625" customWidth="1"/>
    <col min="147" max="147" width="3.5" bestFit="1" customWidth="1"/>
    <col min="148" max="148" width="5.1640625" bestFit="1" customWidth="1"/>
    <col min="149" max="149" width="6.33203125" bestFit="1" customWidth="1"/>
    <col min="150" max="150" width="1.33203125" customWidth="1"/>
    <col min="151" max="151" width="3.5" bestFit="1" customWidth="1"/>
    <col min="152" max="152" width="5.1640625" bestFit="1" customWidth="1"/>
    <col min="153" max="153" width="9.5" customWidth="1"/>
    <col min="154" max="154" width="1.6640625" customWidth="1"/>
    <col min="155" max="155" width="3.5" bestFit="1" customWidth="1"/>
    <col min="156" max="156" width="5.1640625" bestFit="1" customWidth="1"/>
    <col min="157" max="157" width="6.33203125" bestFit="1" customWidth="1"/>
    <col min="158" max="158" width="1.6640625" customWidth="1"/>
    <col min="159" max="159" width="3.5" bestFit="1" customWidth="1"/>
    <col min="160" max="160" width="5.5" bestFit="1" customWidth="1"/>
    <col min="161" max="161" width="6.33203125" bestFit="1" customWidth="1"/>
    <col min="162" max="162" width="1.33203125" customWidth="1"/>
    <col min="163" max="163" width="3.5" bestFit="1" customWidth="1"/>
    <col min="164" max="164" width="5.1640625" bestFit="1" customWidth="1"/>
    <col min="165" max="165" width="6.33203125" bestFit="1" customWidth="1"/>
    <col min="166" max="166" width="1.33203125" customWidth="1"/>
    <col min="167" max="167" width="3.5" bestFit="1" customWidth="1"/>
    <col min="168" max="168" width="5.1640625" bestFit="1" customWidth="1"/>
    <col min="169" max="169" width="11.83203125" customWidth="1"/>
    <col min="170" max="170" width="1.33203125" customWidth="1"/>
    <col min="171" max="171" width="3.5" bestFit="1" customWidth="1"/>
    <col min="172" max="172" width="6.33203125" bestFit="1" customWidth="1"/>
    <col min="173" max="173" width="7.83203125" customWidth="1"/>
    <col min="174" max="174" width="1.33203125" customWidth="1"/>
    <col min="175" max="175" width="3.5" bestFit="1" customWidth="1"/>
    <col min="176" max="176" width="5.1640625" bestFit="1" customWidth="1"/>
    <col min="177" max="177" width="10.33203125" customWidth="1"/>
    <col min="178" max="178" width="1.1640625" customWidth="1"/>
    <col min="179" max="179" width="3.5" bestFit="1" customWidth="1"/>
    <col min="180" max="180" width="5.1640625" bestFit="1" customWidth="1"/>
    <col min="181" max="181" width="11" customWidth="1"/>
    <col min="182" max="182" width="1" customWidth="1"/>
    <col min="183" max="183" width="3.5" bestFit="1" customWidth="1"/>
    <col min="184" max="184" width="5.1640625" bestFit="1" customWidth="1"/>
    <col min="185" max="185" width="11.1640625" customWidth="1"/>
    <col min="186" max="186" width="1" customWidth="1"/>
    <col min="187" max="187" width="3.5" bestFit="1" customWidth="1"/>
    <col min="188" max="188" width="5.1640625" bestFit="1" customWidth="1"/>
    <col min="189" max="189" width="11.1640625" customWidth="1"/>
    <col min="190" max="190" width="1.1640625" customWidth="1"/>
    <col min="191" max="191" width="3.5" bestFit="1" customWidth="1"/>
    <col min="192" max="192" width="5.1640625" bestFit="1" customWidth="1"/>
    <col min="193" max="193" width="10.5" customWidth="1"/>
    <col min="194" max="194" width="1" customWidth="1"/>
    <col min="195" max="195" width="3.5" style="102" bestFit="1" customWidth="1"/>
    <col min="196" max="196" width="5.1640625" bestFit="1" customWidth="1"/>
    <col min="197" max="197" width="10" customWidth="1"/>
    <col min="198" max="198" width="0.83203125" customWidth="1"/>
    <col min="199" max="199" width="3.5" style="104" bestFit="1" customWidth="1"/>
    <col min="200" max="200" width="5.1640625" bestFit="1" customWidth="1"/>
    <col min="201" max="201" width="8.33203125" customWidth="1"/>
    <col min="202" max="202" width="1" customWidth="1"/>
    <col min="203" max="203" width="3.5" style="103" bestFit="1" customWidth="1"/>
    <col min="204" max="204" width="5.1640625" bestFit="1" customWidth="1"/>
    <col min="205" max="205" width="7.6640625" customWidth="1"/>
    <col min="206" max="206" width="1.33203125" customWidth="1"/>
    <col min="207" max="207" width="3.5" bestFit="1" customWidth="1"/>
    <col min="208" max="208" width="7.33203125" bestFit="1" customWidth="1"/>
    <col min="209" max="209" width="6.33203125" bestFit="1" customWidth="1"/>
    <col min="210" max="210" width="1" customWidth="1"/>
    <col min="211" max="211" width="3.5" bestFit="1" customWidth="1"/>
    <col min="212" max="212" width="5.1640625" bestFit="1" customWidth="1"/>
    <col min="213" max="213" width="10.5" customWidth="1"/>
    <col min="214" max="214" width="1.33203125" customWidth="1"/>
    <col min="215" max="215" width="3.5" bestFit="1" customWidth="1"/>
    <col min="216" max="216" width="5.1640625" bestFit="1" customWidth="1"/>
    <col min="217" max="217" width="11.33203125" customWidth="1"/>
    <col min="218" max="218" width="1.33203125" customWidth="1"/>
    <col min="219" max="219" width="3.5" bestFit="1" customWidth="1"/>
    <col min="220" max="220" width="5.1640625" bestFit="1" customWidth="1"/>
    <col min="221" max="221" width="8.5" customWidth="1"/>
    <col min="222" max="222" width="1.1640625" customWidth="1"/>
    <col min="223" max="223" width="3.5" bestFit="1" customWidth="1"/>
    <col min="224" max="224" width="5.1640625" bestFit="1" customWidth="1"/>
    <col min="225" max="225" width="10.83203125" customWidth="1"/>
    <col min="226" max="226" width="1.33203125" customWidth="1"/>
    <col min="227" max="227" width="3.5" bestFit="1" customWidth="1"/>
    <col min="228" max="228" width="5.1640625" bestFit="1" customWidth="1"/>
    <col min="229" max="229" width="7" customWidth="1"/>
    <col min="230" max="230" width="1.33203125" customWidth="1"/>
    <col min="231" max="231" width="3.5" bestFit="1" customWidth="1"/>
    <col min="232" max="232" width="5.1640625" bestFit="1" customWidth="1"/>
    <col min="233" max="233" width="10.1640625" customWidth="1"/>
    <col min="234" max="234" width="0.6640625" customWidth="1"/>
    <col min="235" max="235" width="3.5" bestFit="1" customWidth="1"/>
    <col min="236" max="236" width="5.1640625" bestFit="1" customWidth="1"/>
    <col min="237" max="237" width="7.5" customWidth="1"/>
    <col min="238" max="238" width="1" customWidth="1"/>
    <col min="239" max="239" width="3.5" bestFit="1" customWidth="1"/>
    <col min="240" max="240" width="5.1640625" bestFit="1" customWidth="1"/>
    <col min="241" max="241" width="10.1640625" customWidth="1"/>
    <col min="242" max="242" width="0.83203125" customWidth="1"/>
    <col min="243" max="243" width="3.5" bestFit="1" customWidth="1"/>
    <col min="244" max="244" width="5.1640625" bestFit="1" customWidth="1"/>
    <col min="245" max="245" width="11" customWidth="1"/>
    <col min="246" max="246" width="1" customWidth="1"/>
    <col min="247" max="247" width="3.5" bestFit="1" customWidth="1"/>
    <col min="248" max="248" width="5.1640625" bestFit="1" customWidth="1"/>
    <col min="249" max="249" width="9.1640625" customWidth="1"/>
    <col min="250" max="250" width="1.33203125" customWidth="1"/>
    <col min="251" max="251" width="3.5" bestFit="1" customWidth="1"/>
    <col min="252" max="252" width="5.1640625" bestFit="1" customWidth="1"/>
    <col min="253" max="253" width="6.33203125" bestFit="1" customWidth="1"/>
    <col min="254" max="254" width="1" customWidth="1"/>
    <col min="255" max="255" width="3.5" bestFit="1" customWidth="1"/>
    <col min="256" max="256" width="5.1640625" bestFit="1" customWidth="1"/>
    <col min="257" max="257" width="10.5" customWidth="1"/>
    <col min="258" max="258" width="1" customWidth="1"/>
    <col min="259" max="259" width="3.5" bestFit="1" customWidth="1"/>
    <col min="260" max="260" width="6.1640625" bestFit="1" customWidth="1"/>
    <col min="261" max="261" width="7.33203125" customWidth="1"/>
    <col min="262" max="262" width="1" customWidth="1"/>
    <col min="263" max="263" width="3.5" bestFit="1" customWidth="1"/>
    <col min="264" max="264" width="6.1640625" bestFit="1" customWidth="1"/>
    <col min="265" max="265" width="6.33203125" bestFit="1" customWidth="1"/>
    <col min="266" max="266" width="1.1640625" customWidth="1"/>
    <col min="267" max="267" width="3.5" bestFit="1" customWidth="1"/>
    <col min="268" max="268" width="5.1640625" bestFit="1" customWidth="1"/>
    <col min="269" max="269" width="6.33203125" bestFit="1" customWidth="1"/>
    <col min="270" max="270" width="1" customWidth="1"/>
    <col min="271" max="271" width="3.5" bestFit="1" customWidth="1"/>
    <col min="272" max="272" width="5.1640625" bestFit="1" customWidth="1"/>
    <col min="273" max="273" width="6.33203125" bestFit="1" customWidth="1"/>
    <col min="274" max="274" width="0.6640625" customWidth="1"/>
    <col min="275" max="275" width="3.5" bestFit="1" customWidth="1"/>
    <col min="276" max="276" width="5.1640625" bestFit="1" customWidth="1"/>
    <col min="277" max="277" width="9.5" customWidth="1"/>
    <col min="278" max="278" width="1.33203125" customWidth="1"/>
    <col min="279" max="279" width="3.5" bestFit="1" customWidth="1"/>
    <col min="280" max="281" width="6.33203125" bestFit="1" customWidth="1"/>
    <col min="282" max="282" width="1" customWidth="1"/>
    <col min="283" max="283" width="3.5" bestFit="1" customWidth="1"/>
    <col min="284" max="284" width="6.1640625" bestFit="1" customWidth="1"/>
    <col min="285" max="285" width="6.33203125" bestFit="1" customWidth="1"/>
    <col min="286" max="286" width="1" customWidth="1"/>
    <col min="287" max="287" width="3.5" bestFit="1" customWidth="1"/>
    <col min="288" max="288" width="6.1640625" bestFit="1" customWidth="1"/>
    <col min="289" max="289" width="6.33203125" bestFit="1" customWidth="1"/>
    <col min="290" max="290" width="0.83203125" customWidth="1"/>
    <col min="291" max="291" width="3.5" bestFit="1" customWidth="1"/>
    <col min="292" max="292" width="5.1640625" bestFit="1" customWidth="1"/>
    <col min="293" max="293" width="6.33203125" bestFit="1" customWidth="1"/>
    <col min="294" max="294" width="1" customWidth="1"/>
    <col min="295" max="295" width="3.5" bestFit="1" customWidth="1"/>
    <col min="296" max="296" width="6.1640625" bestFit="1" customWidth="1"/>
    <col min="297" max="297" width="8.83203125" customWidth="1"/>
    <col min="298" max="298" width="1" customWidth="1"/>
    <col min="299" max="299" width="3.5" bestFit="1" customWidth="1"/>
    <col min="300" max="300" width="5.1640625" bestFit="1" customWidth="1"/>
    <col min="301" max="301" width="6.33203125" bestFit="1" customWidth="1"/>
    <col min="302" max="302" width="1.1640625" customWidth="1"/>
    <col min="303" max="303" width="3.5" bestFit="1" customWidth="1"/>
    <col min="304" max="304" width="6.1640625" bestFit="1" customWidth="1"/>
    <col min="305" max="305" width="6.33203125" bestFit="1" customWidth="1"/>
    <col min="306" max="306" width="1" customWidth="1"/>
    <col min="307" max="307" width="3.5" bestFit="1" customWidth="1"/>
    <col min="308" max="308" width="5.5" bestFit="1" customWidth="1"/>
    <col min="309" max="309" width="6.33203125" bestFit="1" customWidth="1"/>
    <col min="310" max="310" width="1" customWidth="1"/>
    <col min="311" max="311" width="3.5" bestFit="1" customWidth="1"/>
    <col min="312" max="312" width="6.1640625" bestFit="1" customWidth="1"/>
    <col min="313" max="313" width="6.33203125" bestFit="1" customWidth="1"/>
    <col min="314" max="314" width="0.6640625" customWidth="1"/>
    <col min="315" max="315" width="3.5" bestFit="1" customWidth="1"/>
    <col min="316" max="316" width="5.1640625" bestFit="1" customWidth="1"/>
    <col min="317" max="317" width="6.33203125" bestFit="1" customWidth="1"/>
    <col min="318" max="318" width="1.1640625" customWidth="1"/>
    <col min="319" max="319" width="3.5" bestFit="1" customWidth="1"/>
    <col min="320" max="320" width="5.1640625" bestFit="1" customWidth="1"/>
    <col min="321" max="321" width="6.33203125" bestFit="1" customWidth="1"/>
    <col min="322" max="322" width="1" customWidth="1"/>
    <col min="323" max="323" width="3.5" bestFit="1" customWidth="1"/>
    <col min="324" max="325" width="6.33203125" bestFit="1" customWidth="1"/>
    <col min="326" max="326" width="1.33203125" customWidth="1"/>
    <col min="327" max="327" width="3.5" bestFit="1" customWidth="1"/>
    <col min="328" max="328" width="5.1640625" bestFit="1" customWidth="1"/>
    <col min="329" max="329" width="6.33203125" bestFit="1" customWidth="1"/>
    <col min="330" max="330" width="1" customWidth="1"/>
    <col min="331" max="331" width="3.5" bestFit="1" customWidth="1"/>
    <col min="332" max="332" width="5.1640625" bestFit="1" customWidth="1"/>
    <col min="333" max="333" width="6.33203125" bestFit="1" customWidth="1"/>
    <col min="334" max="334" width="1" customWidth="1"/>
    <col min="335" max="335" width="3.5" bestFit="1" customWidth="1"/>
    <col min="336" max="336" width="5.1640625" bestFit="1" customWidth="1"/>
    <col min="337" max="337" width="6.33203125" bestFit="1" customWidth="1"/>
    <col min="338" max="338" width="0.83203125" customWidth="1"/>
    <col min="339" max="339" width="3.5" bestFit="1" customWidth="1"/>
    <col min="340" max="340" width="5.1640625" bestFit="1" customWidth="1"/>
    <col min="341" max="341" width="6.33203125" bestFit="1" customWidth="1"/>
    <col min="342" max="342" width="1" customWidth="1"/>
    <col min="343" max="343" width="3.5" bestFit="1" customWidth="1"/>
    <col min="344" max="344" width="5.1640625" bestFit="1" customWidth="1"/>
    <col min="345" max="345" width="6.33203125" bestFit="1" customWidth="1"/>
    <col min="346" max="346" width="1.33203125" customWidth="1"/>
    <col min="347" max="347" width="3.5" bestFit="1" customWidth="1"/>
    <col min="348" max="348" width="5.1640625" bestFit="1" customWidth="1"/>
    <col min="349" max="349" width="9.1640625" customWidth="1"/>
    <col min="350" max="350" width="1.33203125" customWidth="1"/>
    <col min="351" max="351" width="3.5" bestFit="1" customWidth="1"/>
    <col min="352" max="352" width="5.1640625" bestFit="1" customWidth="1"/>
    <col min="353" max="353" width="9" customWidth="1"/>
    <col min="354" max="354" width="1.33203125" customWidth="1"/>
    <col min="355" max="355" width="3.5" bestFit="1" customWidth="1"/>
    <col min="356" max="356" width="5.1640625" bestFit="1" customWidth="1"/>
    <col min="357" max="357" width="6.33203125" bestFit="1" customWidth="1"/>
    <col min="358" max="358" width="1" customWidth="1"/>
    <col min="359" max="359" width="3.5" bestFit="1" customWidth="1"/>
    <col min="360" max="360" width="5.1640625" bestFit="1" customWidth="1"/>
    <col min="361" max="361" width="6.33203125" bestFit="1" customWidth="1"/>
    <col min="362" max="362" width="1" customWidth="1"/>
    <col min="363" max="363" width="3.5" bestFit="1" customWidth="1"/>
    <col min="364" max="364" width="5.1640625" bestFit="1" customWidth="1"/>
    <col min="365" max="365" width="6.33203125" bestFit="1" customWidth="1"/>
    <col min="366" max="366" width="1.33203125" customWidth="1"/>
    <col min="367" max="367" width="2.33203125" customWidth="1"/>
    <col min="368" max="368" width="7.83203125" customWidth="1"/>
    <col min="369" max="369" width="6.33203125" customWidth="1"/>
    <col min="370" max="370" width="1.33203125" customWidth="1"/>
    <col min="371" max="371" width="3.5" bestFit="1" customWidth="1"/>
    <col min="372" max="372" width="5.5" bestFit="1" customWidth="1"/>
    <col min="373" max="373" width="9.33203125" customWidth="1"/>
    <col min="374" max="374" width="1" customWidth="1"/>
    <col min="375" max="375" width="3.5" bestFit="1" customWidth="1"/>
    <col min="376" max="376" width="5.1640625" bestFit="1" customWidth="1"/>
    <col min="377" max="377" width="11.1640625" customWidth="1"/>
    <col min="378" max="378" width="1" customWidth="1"/>
    <col min="379" max="379" width="3" customWidth="1"/>
    <col min="380" max="381" width="11.1640625" customWidth="1"/>
    <col min="382" max="382" width="1" customWidth="1"/>
    <col min="383" max="383" width="3.5" bestFit="1" customWidth="1"/>
    <col min="384" max="384" width="5.1640625" bestFit="1" customWidth="1"/>
    <col min="385" max="385" width="6.33203125" bestFit="1" customWidth="1"/>
    <col min="386" max="386" width="1" customWidth="1"/>
    <col min="387" max="387" width="3.5" bestFit="1" customWidth="1"/>
    <col min="388" max="388" width="5.5" bestFit="1" customWidth="1"/>
    <col min="389" max="389" width="8.1640625" customWidth="1"/>
    <col min="390" max="390" width="0.83203125" customWidth="1"/>
    <col min="391" max="391" width="3.5" bestFit="1" customWidth="1"/>
    <col min="392" max="392" width="5.1640625" bestFit="1" customWidth="1"/>
    <col min="393" max="393" width="6.33203125" bestFit="1" customWidth="1"/>
    <col min="394" max="394" width="1.6640625" customWidth="1"/>
    <col min="395" max="395" width="3.5" bestFit="1" customWidth="1"/>
    <col min="396" max="396" width="5.1640625" bestFit="1" customWidth="1"/>
    <col min="397" max="397" width="10.1640625" customWidth="1"/>
    <col min="398" max="398" width="1.33203125" customWidth="1"/>
    <col min="399" max="399" width="3.5" bestFit="1" customWidth="1"/>
    <col min="400" max="400" width="5.1640625" bestFit="1" customWidth="1"/>
    <col min="401" max="401" width="6.33203125" bestFit="1" customWidth="1"/>
    <col min="402" max="402" width="1.33203125" customWidth="1"/>
    <col min="403" max="403" width="3.5" bestFit="1" customWidth="1"/>
    <col min="404" max="404" width="5.1640625" bestFit="1" customWidth="1"/>
    <col min="405" max="405" width="6.33203125" bestFit="1" customWidth="1"/>
    <col min="406" max="406" width="1" customWidth="1"/>
    <col min="407" max="407" width="3.5" bestFit="1" customWidth="1"/>
    <col min="408" max="408" width="5.1640625" bestFit="1" customWidth="1"/>
    <col min="409" max="409" width="11.83203125" customWidth="1"/>
    <col min="410" max="410" width="1.33203125" customWidth="1"/>
    <col min="411" max="411" width="3.5" bestFit="1" customWidth="1"/>
    <col min="412" max="412" width="5.1640625" bestFit="1" customWidth="1"/>
    <col min="413" max="413" width="7.83203125" customWidth="1"/>
    <col min="414" max="414" width="1" customWidth="1"/>
    <col min="415" max="415" width="3.5" bestFit="1" customWidth="1"/>
    <col min="416" max="416" width="5.1640625" bestFit="1" customWidth="1"/>
    <col min="417" max="417" width="9.5" customWidth="1"/>
    <col min="418" max="418" width="1" customWidth="1"/>
    <col min="419" max="419" width="3.5" bestFit="1" customWidth="1"/>
    <col min="420" max="420" width="5.1640625" bestFit="1" customWidth="1"/>
    <col min="421" max="421" width="8.83203125" customWidth="1"/>
    <col min="422" max="422" width="1.33203125" customWidth="1"/>
    <col min="423" max="423" width="3.5" bestFit="1" customWidth="1"/>
    <col min="424" max="424" width="5.1640625" bestFit="1" customWidth="1"/>
    <col min="425" max="425" width="6.33203125" bestFit="1" customWidth="1"/>
    <col min="426" max="426" width="1.1640625" customWidth="1"/>
    <col min="427" max="427" width="3.5" bestFit="1" customWidth="1"/>
    <col min="428" max="428" width="5.5" bestFit="1" customWidth="1"/>
    <col min="429" max="429" width="6.33203125" bestFit="1" customWidth="1"/>
    <col min="430" max="430" width="1.33203125" customWidth="1"/>
    <col min="431" max="431" width="3.5" bestFit="1" customWidth="1"/>
    <col min="432" max="432" width="5.1640625" bestFit="1" customWidth="1"/>
    <col min="433" max="433" width="6.33203125" bestFit="1" customWidth="1"/>
    <col min="434" max="434" width="0.6640625" customWidth="1"/>
    <col min="435" max="435" width="3.5" bestFit="1" customWidth="1"/>
    <col min="436" max="436" width="5.5" bestFit="1" customWidth="1"/>
    <col min="437" max="437" width="10" customWidth="1"/>
    <col min="438" max="438" width="1.33203125" customWidth="1"/>
    <col min="439" max="439" width="3.5" bestFit="1" customWidth="1"/>
    <col min="440" max="440" width="5.5" bestFit="1" customWidth="1"/>
    <col min="441" max="441" width="12.1640625" customWidth="1"/>
    <col min="442" max="442" width="1.33203125" customWidth="1"/>
    <col min="443" max="443" width="3.5" bestFit="1" customWidth="1"/>
    <col min="444" max="444" width="5.5" bestFit="1" customWidth="1"/>
    <col min="445" max="445" width="6.33203125" bestFit="1" customWidth="1"/>
    <col min="447" max="447" width="9.6640625" bestFit="1" customWidth="1"/>
    <col min="448" max="448" width="7.83203125" customWidth="1"/>
  </cols>
  <sheetData>
    <row r="1" spans="1:448">
      <c r="GM1" s="35"/>
      <c r="GQ1" s="35"/>
      <c r="GU1" s="35"/>
    </row>
    <row r="2" spans="1:448">
      <c r="GM2" s="35"/>
      <c r="GQ2" s="35"/>
      <c r="GU2" s="35"/>
    </row>
    <row r="3" spans="1:448" s="61" customFormat="1">
      <c r="A3" s="66"/>
      <c r="C3" s="122" t="s">
        <v>180</v>
      </c>
      <c r="D3" s="122"/>
      <c r="E3" s="122"/>
      <c r="F3" s="62"/>
      <c r="G3" s="122" t="s">
        <v>185</v>
      </c>
      <c r="H3" s="122"/>
      <c r="I3" s="122"/>
      <c r="J3" s="62"/>
      <c r="K3" s="122" t="s">
        <v>181</v>
      </c>
      <c r="L3" s="122"/>
      <c r="M3" s="122"/>
      <c r="O3" s="122" t="s">
        <v>304</v>
      </c>
      <c r="P3" s="122"/>
      <c r="Q3" s="122"/>
      <c r="S3" s="122" t="s">
        <v>186</v>
      </c>
      <c r="T3" s="122"/>
      <c r="U3" s="122"/>
      <c r="W3" s="122" t="s">
        <v>187</v>
      </c>
      <c r="X3" s="122"/>
      <c r="Y3" s="122"/>
      <c r="AA3" s="122" t="s">
        <v>188</v>
      </c>
      <c r="AB3" s="122"/>
      <c r="AC3" s="122"/>
      <c r="AE3" s="122" t="s">
        <v>189</v>
      </c>
      <c r="AF3" s="122"/>
      <c r="AG3" s="122"/>
      <c r="AI3" s="122" t="s">
        <v>190</v>
      </c>
      <c r="AJ3" s="122"/>
      <c r="AK3" s="122"/>
      <c r="AM3" s="122" t="s">
        <v>191</v>
      </c>
      <c r="AN3" s="122"/>
      <c r="AO3" s="122"/>
      <c r="AP3" s="62"/>
      <c r="AQ3" s="122" t="s">
        <v>287</v>
      </c>
      <c r="AR3" s="122"/>
      <c r="AS3" s="122"/>
      <c r="AU3" s="122" t="s">
        <v>192</v>
      </c>
      <c r="AV3" s="122"/>
      <c r="AW3" s="122"/>
      <c r="AY3" s="122" t="s">
        <v>193</v>
      </c>
      <c r="AZ3" s="122"/>
      <c r="BA3" s="122"/>
      <c r="BC3" s="122" t="s">
        <v>194</v>
      </c>
      <c r="BD3" s="122"/>
      <c r="BE3" s="122"/>
      <c r="BG3" s="122" t="s">
        <v>195</v>
      </c>
      <c r="BH3" s="122"/>
      <c r="BI3" s="122"/>
      <c r="BK3" s="122" t="s">
        <v>196</v>
      </c>
      <c r="BL3" s="122"/>
      <c r="BM3" s="122"/>
      <c r="BO3" s="122" t="s">
        <v>197</v>
      </c>
      <c r="BP3" s="122"/>
      <c r="BQ3" s="122"/>
      <c r="BS3" s="122" t="s">
        <v>198</v>
      </c>
      <c r="BT3" s="122"/>
      <c r="BU3" s="122"/>
      <c r="BW3" s="122" t="s">
        <v>199</v>
      </c>
      <c r="BX3" s="122"/>
      <c r="BY3" s="122"/>
      <c r="CA3" s="122" t="s">
        <v>200</v>
      </c>
      <c r="CB3" s="122"/>
      <c r="CC3" s="122"/>
      <c r="CE3" s="122" t="s">
        <v>201</v>
      </c>
      <c r="CF3" s="122"/>
      <c r="CG3" s="122"/>
      <c r="CI3" s="122" t="s">
        <v>202</v>
      </c>
      <c r="CJ3" s="122"/>
      <c r="CK3" s="122"/>
      <c r="CM3" s="122" t="s">
        <v>203</v>
      </c>
      <c r="CN3" s="122"/>
      <c r="CO3" s="122"/>
      <c r="CQ3" s="122" t="s">
        <v>204</v>
      </c>
      <c r="CR3" s="122"/>
      <c r="CS3" s="122"/>
      <c r="CU3" s="122" t="s">
        <v>205</v>
      </c>
      <c r="CV3" s="122"/>
      <c r="CW3" s="122"/>
      <c r="CY3" s="122" t="s">
        <v>206</v>
      </c>
      <c r="CZ3" s="122"/>
      <c r="DA3" s="122"/>
      <c r="DC3" s="122" t="s">
        <v>207</v>
      </c>
      <c r="DD3" s="122"/>
      <c r="DE3" s="122"/>
      <c r="DG3" s="122" t="s">
        <v>208</v>
      </c>
      <c r="DH3" s="122"/>
      <c r="DI3" s="122"/>
      <c r="DK3" s="122" t="s">
        <v>209</v>
      </c>
      <c r="DL3" s="122"/>
      <c r="DM3" s="122"/>
      <c r="DO3" s="122" t="s">
        <v>210</v>
      </c>
      <c r="DP3" s="122"/>
      <c r="DQ3" s="122"/>
      <c r="DS3" s="122" t="s">
        <v>211</v>
      </c>
      <c r="DT3" s="122"/>
      <c r="DU3" s="122"/>
      <c r="DW3" s="122" t="s">
        <v>212</v>
      </c>
      <c r="DX3" s="122"/>
      <c r="DY3" s="122"/>
      <c r="DZ3" s="105"/>
      <c r="EA3" s="122" t="s">
        <v>309</v>
      </c>
      <c r="EB3" s="122"/>
      <c r="EC3" s="63"/>
      <c r="EE3" s="122" t="s">
        <v>213</v>
      </c>
      <c r="EF3" s="122"/>
      <c r="EG3" s="122"/>
      <c r="EI3" s="122" t="s">
        <v>214</v>
      </c>
      <c r="EJ3" s="122"/>
      <c r="EK3" s="122"/>
      <c r="EM3" s="122" t="s">
        <v>215</v>
      </c>
      <c r="EN3" s="122"/>
      <c r="EO3" s="122"/>
      <c r="EQ3" s="122" t="s">
        <v>216</v>
      </c>
      <c r="ER3" s="122"/>
      <c r="ES3" s="122"/>
      <c r="EU3" s="122" t="s">
        <v>217</v>
      </c>
      <c r="EV3" s="122"/>
      <c r="EW3" s="122"/>
      <c r="EY3" s="122" t="s">
        <v>218</v>
      </c>
      <c r="EZ3" s="122"/>
      <c r="FA3" s="122"/>
      <c r="FC3" s="122" t="s">
        <v>219</v>
      </c>
      <c r="FD3" s="122"/>
      <c r="FE3" s="122"/>
      <c r="FG3" s="122" t="s">
        <v>220</v>
      </c>
      <c r="FH3" s="122"/>
      <c r="FI3" s="122"/>
      <c r="FK3" s="122" t="s">
        <v>221</v>
      </c>
      <c r="FL3" s="122"/>
      <c r="FM3" s="122"/>
      <c r="FO3" s="122" t="s">
        <v>222</v>
      </c>
      <c r="FP3" s="122"/>
      <c r="FQ3" s="122"/>
      <c r="FS3" s="122" t="s">
        <v>223</v>
      </c>
      <c r="FT3" s="122"/>
      <c r="FU3" s="122"/>
      <c r="FW3" s="122" t="s">
        <v>224</v>
      </c>
      <c r="FX3" s="122"/>
      <c r="FY3" s="122"/>
      <c r="GA3" s="122" t="s">
        <v>225</v>
      </c>
      <c r="GB3" s="122"/>
      <c r="GC3" s="122"/>
      <c r="GE3" s="122" t="s">
        <v>226</v>
      </c>
      <c r="GF3" s="122"/>
      <c r="GG3" s="122"/>
      <c r="GI3" s="122" t="s">
        <v>227</v>
      </c>
      <c r="GJ3" s="122"/>
      <c r="GK3" s="122"/>
      <c r="GM3" s="122" t="s">
        <v>228</v>
      </c>
      <c r="GN3" s="122"/>
      <c r="GO3" s="122"/>
      <c r="GQ3" s="122" t="s">
        <v>229</v>
      </c>
      <c r="GR3" s="122"/>
      <c r="GS3" s="122"/>
      <c r="GU3" s="122" t="s">
        <v>230</v>
      </c>
      <c r="GV3" s="122"/>
      <c r="GW3" s="122"/>
      <c r="GY3" s="122" t="s">
        <v>231</v>
      </c>
      <c r="GZ3" s="122"/>
      <c r="HA3" s="122"/>
      <c r="HC3" s="122" t="s">
        <v>232</v>
      </c>
      <c r="HD3" s="122"/>
      <c r="HE3" s="122"/>
      <c r="HG3" s="122" t="s">
        <v>233</v>
      </c>
      <c r="HH3" s="122"/>
      <c r="HI3" s="122"/>
      <c r="HK3" s="122" t="s">
        <v>234</v>
      </c>
      <c r="HL3" s="122"/>
      <c r="HM3" s="122"/>
      <c r="HO3" s="122" t="s">
        <v>306</v>
      </c>
      <c r="HP3" s="122"/>
      <c r="HQ3" s="122"/>
      <c r="HS3" s="122" t="s">
        <v>235</v>
      </c>
      <c r="HT3" s="122"/>
      <c r="HU3" s="122"/>
      <c r="HW3" s="122" t="s">
        <v>236</v>
      </c>
      <c r="HX3" s="122"/>
      <c r="HY3" s="122"/>
      <c r="IA3" s="122" t="s">
        <v>237</v>
      </c>
      <c r="IB3" s="122"/>
      <c r="IC3" s="122"/>
      <c r="IE3" s="122" t="s">
        <v>238</v>
      </c>
      <c r="IF3" s="122"/>
      <c r="IG3" s="122"/>
      <c r="II3" s="122" t="s">
        <v>239</v>
      </c>
      <c r="IJ3" s="122"/>
      <c r="IK3" s="122"/>
      <c r="IM3" s="122" t="s">
        <v>240</v>
      </c>
      <c r="IN3" s="122"/>
      <c r="IO3" s="122"/>
      <c r="IQ3" s="122" t="s">
        <v>241</v>
      </c>
      <c r="IR3" s="122"/>
      <c r="IS3" s="122"/>
      <c r="IU3" s="122" t="s">
        <v>242</v>
      </c>
      <c r="IV3" s="122"/>
      <c r="IW3" s="122"/>
      <c r="IY3" s="122" t="s">
        <v>243</v>
      </c>
      <c r="IZ3" s="122"/>
      <c r="JA3" s="122"/>
      <c r="JC3" s="122" t="s">
        <v>244</v>
      </c>
      <c r="JD3" s="122"/>
      <c r="JE3" s="122"/>
      <c r="JG3" s="122" t="s">
        <v>245</v>
      </c>
      <c r="JH3" s="122"/>
      <c r="JI3" s="122"/>
      <c r="JJ3" s="62"/>
      <c r="JK3" s="122" t="s">
        <v>284</v>
      </c>
      <c r="JL3" s="122"/>
      <c r="JM3" s="122"/>
      <c r="JO3" s="122" t="s">
        <v>246</v>
      </c>
      <c r="JP3" s="122"/>
      <c r="JQ3" s="122"/>
      <c r="JS3" s="122" t="s">
        <v>247</v>
      </c>
      <c r="JT3" s="122"/>
      <c r="JU3" s="122"/>
      <c r="JW3" s="122" t="s">
        <v>248</v>
      </c>
      <c r="JX3" s="122"/>
      <c r="JY3" s="122"/>
      <c r="KA3" s="122" t="s">
        <v>249</v>
      </c>
      <c r="KB3" s="122"/>
      <c r="KC3" s="122"/>
      <c r="KD3" s="62"/>
      <c r="KE3" s="122" t="s">
        <v>285</v>
      </c>
      <c r="KF3" s="122"/>
      <c r="KG3" s="122"/>
      <c r="KI3" s="122" t="s">
        <v>250</v>
      </c>
      <c r="KJ3" s="122"/>
      <c r="KK3" s="122"/>
      <c r="KM3" s="122" t="s">
        <v>251</v>
      </c>
      <c r="KN3" s="122"/>
      <c r="KO3" s="122"/>
      <c r="KQ3" s="122" t="s">
        <v>252</v>
      </c>
      <c r="KR3" s="122"/>
      <c r="KS3" s="122"/>
      <c r="KU3" s="122" t="s">
        <v>253</v>
      </c>
      <c r="KV3" s="122"/>
      <c r="KW3" s="122"/>
      <c r="KY3" s="122" t="s">
        <v>254</v>
      </c>
      <c r="KZ3" s="122"/>
      <c r="LA3" s="122"/>
      <c r="LC3" s="122" t="s">
        <v>255</v>
      </c>
      <c r="LD3" s="122"/>
      <c r="LE3" s="122"/>
      <c r="LG3" s="122" t="s">
        <v>256</v>
      </c>
      <c r="LH3" s="122"/>
      <c r="LI3" s="122"/>
      <c r="LK3" s="122" t="s">
        <v>257</v>
      </c>
      <c r="LL3" s="122"/>
      <c r="LM3" s="122"/>
      <c r="LO3" s="122" t="s">
        <v>258</v>
      </c>
      <c r="LP3" s="122"/>
      <c r="LQ3" s="122"/>
      <c r="LS3" s="122" t="s">
        <v>259</v>
      </c>
      <c r="LT3" s="122"/>
      <c r="LU3" s="122"/>
      <c r="LW3" s="122" t="s">
        <v>260</v>
      </c>
      <c r="LX3" s="122"/>
      <c r="LY3" s="122"/>
      <c r="MA3" s="122" t="s">
        <v>261</v>
      </c>
      <c r="MB3" s="122"/>
      <c r="MC3" s="122"/>
      <c r="ME3" s="122" t="s">
        <v>262</v>
      </c>
      <c r="MF3" s="122"/>
      <c r="MG3" s="122"/>
      <c r="MI3" s="122" t="s">
        <v>263</v>
      </c>
      <c r="MJ3" s="122"/>
      <c r="MK3" s="122"/>
      <c r="MM3" s="122" t="s">
        <v>265</v>
      </c>
      <c r="MN3" s="122"/>
      <c r="MO3" s="122"/>
      <c r="MQ3" s="122" t="s">
        <v>264</v>
      </c>
      <c r="MR3" s="122"/>
      <c r="MS3" s="122"/>
      <c r="MT3" s="62"/>
      <c r="MU3" s="122" t="s">
        <v>286</v>
      </c>
      <c r="MV3" s="122"/>
      <c r="MW3" s="122"/>
      <c r="MY3" s="122" t="s">
        <v>266</v>
      </c>
      <c r="MZ3" s="122"/>
      <c r="NA3" s="122"/>
      <c r="NB3" s="105"/>
      <c r="NC3" s="122" t="s">
        <v>310</v>
      </c>
      <c r="ND3" s="122"/>
      <c r="NE3" s="105"/>
      <c r="NG3" s="122" t="s">
        <v>267</v>
      </c>
      <c r="NH3" s="122"/>
      <c r="NI3" s="122"/>
      <c r="NK3" s="122" t="s">
        <v>268</v>
      </c>
      <c r="NL3" s="122"/>
      <c r="NM3" s="122"/>
      <c r="NN3" s="105"/>
      <c r="NO3" s="122" t="s">
        <v>311</v>
      </c>
      <c r="NP3" s="122"/>
      <c r="NQ3" s="122"/>
      <c r="NS3" s="122" t="s">
        <v>269</v>
      </c>
      <c r="NT3" s="122"/>
      <c r="NU3" s="122"/>
      <c r="NW3" s="122" t="s">
        <v>270</v>
      </c>
      <c r="NX3" s="122"/>
      <c r="NY3" s="122"/>
      <c r="OA3" s="122" t="s">
        <v>271</v>
      </c>
      <c r="OB3" s="122"/>
      <c r="OC3" s="122"/>
      <c r="OE3" s="122" t="s">
        <v>272</v>
      </c>
      <c r="OF3" s="122"/>
      <c r="OG3" s="122"/>
      <c r="OI3" s="122" t="s">
        <v>273</v>
      </c>
      <c r="OJ3" s="122"/>
      <c r="OK3" s="122"/>
      <c r="OM3" s="122" t="s">
        <v>274</v>
      </c>
      <c r="ON3" s="122"/>
      <c r="OO3" s="122"/>
      <c r="OQ3" s="122" t="s">
        <v>275</v>
      </c>
      <c r="OR3" s="122"/>
      <c r="OS3" s="122"/>
      <c r="OU3" s="122" t="s">
        <v>276</v>
      </c>
      <c r="OV3" s="122"/>
      <c r="OW3" s="122"/>
      <c r="OY3" s="122" t="s">
        <v>277</v>
      </c>
      <c r="OZ3" s="122"/>
      <c r="PA3" s="122"/>
      <c r="PC3" s="122" t="s">
        <v>278</v>
      </c>
      <c r="PD3" s="122"/>
      <c r="PE3" s="122"/>
      <c r="PG3" s="122" t="s">
        <v>279</v>
      </c>
      <c r="PH3" s="122"/>
      <c r="PI3" s="122"/>
      <c r="PK3" s="122" t="s">
        <v>280</v>
      </c>
      <c r="PL3" s="122"/>
      <c r="PM3" s="122"/>
      <c r="PO3" s="122" t="s">
        <v>288</v>
      </c>
      <c r="PP3" s="122"/>
      <c r="PQ3" s="122"/>
      <c r="PS3" s="122" t="s">
        <v>281</v>
      </c>
      <c r="PT3" s="122"/>
      <c r="PU3" s="122"/>
      <c r="PW3" s="122" t="s">
        <v>282</v>
      </c>
      <c r="PX3" s="122"/>
      <c r="PY3" s="122"/>
      <c r="QA3" s="122" t="s">
        <v>283</v>
      </c>
      <c r="QB3" s="122"/>
      <c r="QC3" s="122"/>
    </row>
    <row r="4" spans="1:448">
      <c r="A4" s="67" t="s">
        <v>290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GM4" s="35"/>
      <c r="GQ4" s="35"/>
      <c r="GU4" s="35"/>
    </row>
    <row r="5" spans="1:448" s="63" customFormat="1">
      <c r="A5" s="64"/>
      <c r="C5" s="63" t="s">
        <v>182</v>
      </c>
      <c r="D5" s="63" t="s">
        <v>183</v>
      </c>
      <c r="E5" s="63" t="s">
        <v>184</v>
      </c>
      <c r="G5" s="63" t="s">
        <v>182</v>
      </c>
      <c r="H5" s="63" t="s">
        <v>183</v>
      </c>
      <c r="I5" s="63" t="s">
        <v>184</v>
      </c>
      <c r="K5" s="63" t="s">
        <v>182</v>
      </c>
      <c r="L5" s="63" t="s">
        <v>183</v>
      </c>
      <c r="M5" s="63" t="s">
        <v>184</v>
      </c>
      <c r="O5" s="63" t="s">
        <v>182</v>
      </c>
      <c r="P5" s="63" t="s">
        <v>183</v>
      </c>
      <c r="Q5" s="63" t="s">
        <v>184</v>
      </c>
      <c r="S5" s="63" t="s">
        <v>182</v>
      </c>
      <c r="T5" s="63" t="s">
        <v>183</v>
      </c>
      <c r="U5" s="63" t="s">
        <v>184</v>
      </c>
      <c r="W5" s="63" t="s">
        <v>182</v>
      </c>
      <c r="X5" s="63" t="s">
        <v>183</v>
      </c>
      <c r="Y5" s="63" t="s">
        <v>184</v>
      </c>
      <c r="AA5" s="63" t="s">
        <v>182</v>
      </c>
      <c r="AB5" s="63" t="s">
        <v>183</v>
      </c>
      <c r="AC5" s="63" t="s">
        <v>184</v>
      </c>
      <c r="AE5" s="63" t="s">
        <v>182</v>
      </c>
      <c r="AF5" s="63" t="s">
        <v>183</v>
      </c>
      <c r="AG5" s="63" t="s">
        <v>184</v>
      </c>
      <c r="AI5" s="63" t="s">
        <v>182</v>
      </c>
      <c r="AJ5" s="63" t="s">
        <v>183</v>
      </c>
      <c r="AK5" s="63" t="s">
        <v>184</v>
      </c>
      <c r="AM5" s="63" t="s">
        <v>182</v>
      </c>
      <c r="AN5" s="63" t="s">
        <v>183</v>
      </c>
      <c r="AO5" s="63" t="s">
        <v>184</v>
      </c>
      <c r="AQ5" s="63" t="s">
        <v>182</v>
      </c>
      <c r="AR5" s="63" t="s">
        <v>183</v>
      </c>
      <c r="AS5" s="63" t="s">
        <v>184</v>
      </c>
      <c r="AU5" s="63" t="s">
        <v>182</v>
      </c>
      <c r="AV5" s="63" t="s">
        <v>183</v>
      </c>
      <c r="AW5" s="63" t="s">
        <v>184</v>
      </c>
      <c r="AY5" s="63" t="s">
        <v>182</v>
      </c>
      <c r="AZ5" s="63" t="s">
        <v>183</v>
      </c>
      <c r="BA5" s="63" t="s">
        <v>184</v>
      </c>
      <c r="BC5" s="63" t="s">
        <v>182</v>
      </c>
      <c r="BD5" s="63" t="s">
        <v>183</v>
      </c>
      <c r="BE5" s="63" t="s">
        <v>184</v>
      </c>
      <c r="BG5" s="63" t="s">
        <v>182</v>
      </c>
      <c r="BH5" s="63" t="s">
        <v>183</v>
      </c>
      <c r="BI5" s="63" t="s">
        <v>184</v>
      </c>
      <c r="BK5" s="63" t="s">
        <v>182</v>
      </c>
      <c r="BL5" s="63" t="s">
        <v>183</v>
      </c>
      <c r="BM5" s="63" t="s">
        <v>184</v>
      </c>
      <c r="BO5" s="63" t="s">
        <v>182</v>
      </c>
      <c r="BP5" s="63" t="s">
        <v>183</v>
      </c>
      <c r="BQ5" s="63" t="s">
        <v>184</v>
      </c>
      <c r="BS5" s="63" t="s">
        <v>182</v>
      </c>
      <c r="BT5" s="63" t="s">
        <v>183</v>
      </c>
      <c r="BU5" s="63" t="s">
        <v>184</v>
      </c>
      <c r="BW5" s="63" t="s">
        <v>182</v>
      </c>
      <c r="BX5" s="63" t="s">
        <v>183</v>
      </c>
      <c r="BY5" s="63" t="s">
        <v>184</v>
      </c>
      <c r="CA5" s="63" t="s">
        <v>182</v>
      </c>
      <c r="CB5" s="63" t="s">
        <v>183</v>
      </c>
      <c r="CC5" s="63" t="s">
        <v>184</v>
      </c>
      <c r="CE5" s="63" t="s">
        <v>182</v>
      </c>
      <c r="CF5" s="63" t="s">
        <v>183</v>
      </c>
      <c r="CG5" s="63" t="s">
        <v>184</v>
      </c>
      <c r="CI5" s="63" t="s">
        <v>182</v>
      </c>
      <c r="CJ5" s="63" t="s">
        <v>183</v>
      </c>
      <c r="CK5" s="63" t="s">
        <v>184</v>
      </c>
      <c r="CM5" s="63" t="s">
        <v>182</v>
      </c>
      <c r="CN5" s="63" t="s">
        <v>183</v>
      </c>
      <c r="CO5" s="63" t="s">
        <v>184</v>
      </c>
      <c r="CQ5" s="63" t="s">
        <v>182</v>
      </c>
      <c r="CR5" s="63" t="s">
        <v>183</v>
      </c>
      <c r="CS5" s="63" t="s">
        <v>184</v>
      </c>
      <c r="CU5" s="63" t="s">
        <v>182</v>
      </c>
      <c r="CV5" s="63" t="s">
        <v>183</v>
      </c>
      <c r="CW5" s="63" t="s">
        <v>184</v>
      </c>
      <c r="CY5" s="63" t="s">
        <v>182</v>
      </c>
      <c r="CZ5" s="63" t="s">
        <v>183</v>
      </c>
      <c r="DA5" s="63" t="s">
        <v>184</v>
      </c>
      <c r="DC5" s="63" t="s">
        <v>182</v>
      </c>
      <c r="DD5" s="63" t="s">
        <v>183</v>
      </c>
      <c r="DE5" s="63" t="s">
        <v>184</v>
      </c>
      <c r="DG5" s="63" t="s">
        <v>182</v>
      </c>
      <c r="DH5" s="63" t="s">
        <v>183</v>
      </c>
      <c r="DI5" s="63" t="s">
        <v>184</v>
      </c>
      <c r="DK5" s="63" t="s">
        <v>182</v>
      </c>
      <c r="DL5" s="63" t="s">
        <v>183</v>
      </c>
      <c r="DM5" s="63" t="s">
        <v>184</v>
      </c>
      <c r="DO5" s="63" t="s">
        <v>182</v>
      </c>
      <c r="DP5" s="63" t="s">
        <v>183</v>
      </c>
      <c r="DQ5" s="63" t="s">
        <v>184</v>
      </c>
      <c r="DS5" s="63" t="s">
        <v>182</v>
      </c>
      <c r="DT5" s="63" t="s">
        <v>183</v>
      </c>
      <c r="DU5" s="63" t="s">
        <v>184</v>
      </c>
      <c r="DW5" s="63" t="s">
        <v>182</v>
      </c>
      <c r="DX5" s="63" t="s">
        <v>183</v>
      </c>
      <c r="DY5" s="63" t="s">
        <v>184</v>
      </c>
      <c r="EA5" s="63" t="s">
        <v>182</v>
      </c>
      <c r="EB5" s="63" t="s">
        <v>183</v>
      </c>
      <c r="EC5" s="63" t="s">
        <v>308</v>
      </c>
      <c r="EE5" s="63" t="s">
        <v>182</v>
      </c>
      <c r="EF5" s="63" t="s">
        <v>183</v>
      </c>
      <c r="EG5" s="63" t="s">
        <v>184</v>
      </c>
      <c r="EI5" s="63" t="s">
        <v>182</v>
      </c>
      <c r="EJ5" s="63" t="s">
        <v>183</v>
      </c>
      <c r="EK5" s="63" t="s">
        <v>184</v>
      </c>
      <c r="EM5" s="63" t="s">
        <v>182</v>
      </c>
      <c r="EN5" s="63" t="s">
        <v>183</v>
      </c>
      <c r="EO5" s="63" t="s">
        <v>184</v>
      </c>
      <c r="EQ5" s="63" t="s">
        <v>182</v>
      </c>
      <c r="ER5" s="63" t="s">
        <v>183</v>
      </c>
      <c r="ES5" s="63" t="s">
        <v>184</v>
      </c>
      <c r="EU5" s="63" t="s">
        <v>182</v>
      </c>
      <c r="EV5" s="63" t="s">
        <v>183</v>
      </c>
      <c r="EW5" s="63" t="s">
        <v>184</v>
      </c>
      <c r="EY5" s="63" t="s">
        <v>182</v>
      </c>
      <c r="EZ5" s="63" t="s">
        <v>183</v>
      </c>
      <c r="FA5" s="63" t="s">
        <v>184</v>
      </c>
      <c r="FC5" s="63" t="s">
        <v>182</v>
      </c>
      <c r="FD5" s="63" t="s">
        <v>183</v>
      </c>
      <c r="FE5" s="63" t="s">
        <v>184</v>
      </c>
      <c r="FG5" s="63" t="s">
        <v>182</v>
      </c>
      <c r="FH5" s="63" t="s">
        <v>183</v>
      </c>
      <c r="FI5" s="63" t="s">
        <v>184</v>
      </c>
      <c r="FK5" s="63" t="s">
        <v>182</v>
      </c>
      <c r="FL5" s="63" t="s">
        <v>183</v>
      </c>
      <c r="FM5" s="63" t="s">
        <v>184</v>
      </c>
      <c r="FO5" s="63" t="s">
        <v>182</v>
      </c>
      <c r="FP5" s="63" t="s">
        <v>183</v>
      </c>
      <c r="FQ5" s="63" t="s">
        <v>184</v>
      </c>
      <c r="FS5" s="63" t="s">
        <v>182</v>
      </c>
      <c r="FT5" s="63" t="s">
        <v>183</v>
      </c>
      <c r="FU5" s="63" t="s">
        <v>184</v>
      </c>
      <c r="FW5" s="63" t="s">
        <v>182</v>
      </c>
      <c r="FX5" s="63" t="s">
        <v>183</v>
      </c>
      <c r="FY5" s="63" t="s">
        <v>184</v>
      </c>
      <c r="GA5" s="63" t="s">
        <v>182</v>
      </c>
      <c r="GB5" s="63" t="s">
        <v>183</v>
      </c>
      <c r="GC5" s="63" t="s">
        <v>184</v>
      </c>
      <c r="GE5" s="63" t="s">
        <v>182</v>
      </c>
      <c r="GF5" s="63" t="s">
        <v>183</v>
      </c>
      <c r="GG5" s="63" t="s">
        <v>184</v>
      </c>
      <c r="GI5" s="63" t="s">
        <v>182</v>
      </c>
      <c r="GJ5" s="63" t="s">
        <v>183</v>
      </c>
      <c r="GK5" s="63" t="s">
        <v>184</v>
      </c>
      <c r="GM5" s="35" t="s">
        <v>182</v>
      </c>
      <c r="GN5" s="63" t="s">
        <v>183</v>
      </c>
      <c r="GO5" s="63" t="s">
        <v>184</v>
      </c>
      <c r="GQ5" s="35" t="s">
        <v>182</v>
      </c>
      <c r="GR5" s="63" t="s">
        <v>183</v>
      </c>
      <c r="GS5" s="63" t="s">
        <v>184</v>
      </c>
      <c r="GU5" s="35" t="s">
        <v>182</v>
      </c>
      <c r="GV5" s="63" t="s">
        <v>183</v>
      </c>
      <c r="GW5" s="63" t="s">
        <v>184</v>
      </c>
      <c r="GY5" s="63" t="s">
        <v>182</v>
      </c>
      <c r="GZ5" s="63" t="s">
        <v>183</v>
      </c>
      <c r="HA5" s="63" t="s">
        <v>184</v>
      </c>
      <c r="HC5" s="63" t="s">
        <v>182</v>
      </c>
      <c r="HD5" s="63" t="s">
        <v>183</v>
      </c>
      <c r="HE5" s="63" t="s">
        <v>184</v>
      </c>
      <c r="HG5" s="63" t="s">
        <v>182</v>
      </c>
      <c r="HH5" s="63" t="s">
        <v>183</v>
      </c>
      <c r="HI5" s="63" t="s">
        <v>184</v>
      </c>
      <c r="HK5" s="63" t="s">
        <v>182</v>
      </c>
      <c r="HL5" s="63" t="s">
        <v>183</v>
      </c>
      <c r="HM5" s="63" t="s">
        <v>184</v>
      </c>
      <c r="HO5" s="63" t="s">
        <v>182</v>
      </c>
      <c r="HP5" s="63" t="s">
        <v>183</v>
      </c>
      <c r="HQ5" s="63" t="s">
        <v>184</v>
      </c>
      <c r="HS5" s="63" t="s">
        <v>182</v>
      </c>
      <c r="HT5" s="63" t="s">
        <v>183</v>
      </c>
      <c r="HU5" s="63" t="s">
        <v>184</v>
      </c>
      <c r="HW5" s="63" t="s">
        <v>182</v>
      </c>
      <c r="HX5" s="63" t="s">
        <v>183</v>
      </c>
      <c r="HY5" s="63" t="s">
        <v>184</v>
      </c>
      <c r="IA5" s="63" t="s">
        <v>182</v>
      </c>
      <c r="IB5" s="63" t="s">
        <v>183</v>
      </c>
      <c r="IC5" s="63" t="s">
        <v>184</v>
      </c>
      <c r="IE5" s="63" t="s">
        <v>182</v>
      </c>
      <c r="IF5" s="63" t="s">
        <v>183</v>
      </c>
      <c r="IG5" s="63" t="s">
        <v>184</v>
      </c>
      <c r="II5" s="63" t="s">
        <v>182</v>
      </c>
      <c r="IJ5" s="63" t="s">
        <v>183</v>
      </c>
      <c r="IK5" s="63" t="s">
        <v>184</v>
      </c>
      <c r="IM5" s="63" t="s">
        <v>182</v>
      </c>
      <c r="IN5" s="63" t="s">
        <v>183</v>
      </c>
      <c r="IO5" s="63" t="s">
        <v>184</v>
      </c>
      <c r="IQ5" s="63" t="s">
        <v>182</v>
      </c>
      <c r="IR5" s="63" t="s">
        <v>183</v>
      </c>
      <c r="IS5" s="63" t="s">
        <v>184</v>
      </c>
      <c r="IU5" s="63" t="s">
        <v>182</v>
      </c>
      <c r="IV5" s="63" t="s">
        <v>183</v>
      </c>
      <c r="IW5" s="63" t="s">
        <v>184</v>
      </c>
      <c r="IY5" s="63" t="s">
        <v>182</v>
      </c>
      <c r="IZ5" s="63" t="s">
        <v>183</v>
      </c>
      <c r="JA5" s="63" t="s">
        <v>184</v>
      </c>
      <c r="JC5" s="63" t="s">
        <v>182</v>
      </c>
      <c r="JD5" s="63" t="s">
        <v>183</v>
      </c>
      <c r="JE5" s="63" t="s">
        <v>184</v>
      </c>
      <c r="JG5" s="63" t="s">
        <v>182</v>
      </c>
      <c r="JH5" s="63" t="s">
        <v>183</v>
      </c>
      <c r="JI5" s="63" t="s">
        <v>184</v>
      </c>
      <c r="JK5" s="63" t="s">
        <v>182</v>
      </c>
      <c r="JL5" s="63" t="s">
        <v>183</v>
      </c>
      <c r="JM5" s="63" t="s">
        <v>184</v>
      </c>
      <c r="JO5" s="63" t="s">
        <v>182</v>
      </c>
      <c r="JP5" s="63" t="s">
        <v>183</v>
      </c>
      <c r="JQ5" s="63" t="s">
        <v>184</v>
      </c>
      <c r="JS5" s="63" t="s">
        <v>182</v>
      </c>
      <c r="JT5" s="63" t="s">
        <v>183</v>
      </c>
      <c r="JU5" s="63" t="s">
        <v>184</v>
      </c>
      <c r="JW5" s="63" t="s">
        <v>182</v>
      </c>
      <c r="JX5" s="63" t="s">
        <v>183</v>
      </c>
      <c r="JY5" s="63" t="s">
        <v>184</v>
      </c>
      <c r="KA5" s="63" t="s">
        <v>182</v>
      </c>
      <c r="KB5" s="63" t="s">
        <v>183</v>
      </c>
      <c r="KC5" s="63" t="s">
        <v>184</v>
      </c>
      <c r="KE5" s="63" t="s">
        <v>182</v>
      </c>
      <c r="KF5" s="63" t="s">
        <v>183</v>
      </c>
      <c r="KG5" s="63" t="s">
        <v>184</v>
      </c>
      <c r="KI5" s="63" t="s">
        <v>182</v>
      </c>
      <c r="KJ5" s="63" t="s">
        <v>183</v>
      </c>
      <c r="KK5" s="63" t="s">
        <v>184</v>
      </c>
      <c r="KM5" s="63" t="s">
        <v>182</v>
      </c>
      <c r="KN5" s="63" t="s">
        <v>183</v>
      </c>
      <c r="KO5" s="63" t="s">
        <v>184</v>
      </c>
      <c r="KQ5" s="63" t="s">
        <v>182</v>
      </c>
      <c r="KR5" s="63" t="s">
        <v>183</v>
      </c>
      <c r="KS5" s="63" t="s">
        <v>184</v>
      </c>
      <c r="KU5" s="63" t="s">
        <v>182</v>
      </c>
      <c r="KV5" s="63" t="s">
        <v>183</v>
      </c>
      <c r="KW5" s="63" t="s">
        <v>184</v>
      </c>
      <c r="KY5" s="63" t="s">
        <v>182</v>
      </c>
      <c r="KZ5" s="63" t="s">
        <v>183</v>
      </c>
      <c r="LA5" s="63" t="s">
        <v>184</v>
      </c>
      <c r="LC5" s="63" t="s">
        <v>182</v>
      </c>
      <c r="LD5" s="63" t="s">
        <v>183</v>
      </c>
      <c r="LE5" s="63" t="s">
        <v>184</v>
      </c>
      <c r="LG5" s="63" t="s">
        <v>182</v>
      </c>
      <c r="LH5" s="63" t="s">
        <v>183</v>
      </c>
      <c r="LI5" s="63" t="s">
        <v>184</v>
      </c>
      <c r="LK5" s="63" t="s">
        <v>182</v>
      </c>
      <c r="LL5" s="63" t="s">
        <v>183</v>
      </c>
      <c r="LM5" s="63" t="s">
        <v>184</v>
      </c>
      <c r="LO5" s="63" t="s">
        <v>182</v>
      </c>
      <c r="LP5" s="63" t="s">
        <v>183</v>
      </c>
      <c r="LQ5" s="63" t="s">
        <v>184</v>
      </c>
      <c r="LS5" s="63" t="s">
        <v>182</v>
      </c>
      <c r="LT5" s="63" t="s">
        <v>183</v>
      </c>
      <c r="LU5" s="63" t="s">
        <v>184</v>
      </c>
      <c r="LW5" s="63" t="s">
        <v>182</v>
      </c>
      <c r="LX5" s="63" t="s">
        <v>183</v>
      </c>
      <c r="LY5" s="63" t="s">
        <v>184</v>
      </c>
      <c r="MA5" s="63" t="s">
        <v>182</v>
      </c>
      <c r="MB5" s="63" t="s">
        <v>183</v>
      </c>
      <c r="MC5" s="63" t="s">
        <v>184</v>
      </c>
      <c r="ME5" s="63" t="s">
        <v>182</v>
      </c>
      <c r="MF5" s="63" t="s">
        <v>183</v>
      </c>
      <c r="MG5" s="63" t="s">
        <v>184</v>
      </c>
      <c r="MI5" s="63" t="s">
        <v>182</v>
      </c>
      <c r="MJ5" s="63" t="s">
        <v>183</v>
      </c>
      <c r="MK5" s="63" t="s">
        <v>184</v>
      </c>
      <c r="MM5" s="63" t="s">
        <v>182</v>
      </c>
      <c r="MN5" s="63" t="s">
        <v>183</v>
      </c>
      <c r="MO5" s="63" t="s">
        <v>184</v>
      </c>
      <c r="MQ5" s="63" t="s">
        <v>182</v>
      </c>
      <c r="MR5" s="63" t="s">
        <v>183</v>
      </c>
      <c r="MS5" s="63" t="s">
        <v>184</v>
      </c>
      <c r="MU5" s="63" t="s">
        <v>182</v>
      </c>
      <c r="MV5" s="63" t="s">
        <v>183</v>
      </c>
      <c r="MW5" s="63" t="s">
        <v>184</v>
      </c>
      <c r="MY5" s="63" t="s">
        <v>182</v>
      </c>
      <c r="MZ5" s="63" t="s">
        <v>183</v>
      </c>
      <c r="NA5" s="63" t="s">
        <v>184</v>
      </c>
      <c r="NC5" s="63" t="s">
        <v>182</v>
      </c>
      <c r="ND5" s="63" t="s">
        <v>183</v>
      </c>
      <c r="NE5" s="63" t="s">
        <v>184</v>
      </c>
      <c r="NG5" s="63" t="s">
        <v>182</v>
      </c>
      <c r="NH5" s="63" t="s">
        <v>183</v>
      </c>
      <c r="NI5" s="63" t="s">
        <v>184</v>
      </c>
      <c r="NK5" s="63" t="s">
        <v>182</v>
      </c>
      <c r="NL5" s="63" t="s">
        <v>183</v>
      </c>
      <c r="NM5" s="63" t="s">
        <v>184</v>
      </c>
      <c r="NO5" s="63" t="s">
        <v>182</v>
      </c>
      <c r="NP5" s="63" t="s">
        <v>183</v>
      </c>
      <c r="NQ5" s="63" t="s">
        <v>184</v>
      </c>
      <c r="NS5" s="63" t="s">
        <v>182</v>
      </c>
      <c r="NT5" s="63" t="s">
        <v>183</v>
      </c>
      <c r="NU5" s="63" t="s">
        <v>184</v>
      </c>
      <c r="NW5" s="63" t="s">
        <v>182</v>
      </c>
      <c r="NX5" s="63" t="s">
        <v>183</v>
      </c>
      <c r="NY5" s="63" t="s">
        <v>184</v>
      </c>
      <c r="OA5" s="63" t="s">
        <v>182</v>
      </c>
      <c r="OB5" s="63" t="s">
        <v>183</v>
      </c>
      <c r="OC5" s="63" t="s">
        <v>184</v>
      </c>
      <c r="OE5" s="63" t="s">
        <v>182</v>
      </c>
      <c r="OF5" s="63" t="s">
        <v>183</v>
      </c>
      <c r="OG5" s="63" t="s">
        <v>184</v>
      </c>
      <c r="OI5" s="63" t="s">
        <v>182</v>
      </c>
      <c r="OJ5" s="63" t="s">
        <v>183</v>
      </c>
      <c r="OK5" s="63" t="s">
        <v>184</v>
      </c>
      <c r="OM5" s="63" t="s">
        <v>182</v>
      </c>
      <c r="ON5" s="63" t="s">
        <v>183</v>
      </c>
      <c r="OO5" s="63" t="s">
        <v>184</v>
      </c>
      <c r="OQ5" s="63" t="s">
        <v>182</v>
      </c>
      <c r="OR5" s="63" t="s">
        <v>183</v>
      </c>
      <c r="OS5" s="63" t="s">
        <v>184</v>
      </c>
      <c r="OU5" s="63" t="s">
        <v>182</v>
      </c>
      <c r="OV5" s="63" t="s">
        <v>183</v>
      </c>
      <c r="OW5" s="63" t="s">
        <v>184</v>
      </c>
      <c r="OY5" s="63" t="s">
        <v>182</v>
      </c>
      <c r="OZ5" s="63" t="s">
        <v>183</v>
      </c>
      <c r="PA5" s="63" t="s">
        <v>184</v>
      </c>
      <c r="PC5" s="63" t="s">
        <v>182</v>
      </c>
      <c r="PD5" s="63" t="s">
        <v>183</v>
      </c>
      <c r="PE5" s="63" t="s">
        <v>184</v>
      </c>
      <c r="PG5" s="63" t="s">
        <v>182</v>
      </c>
      <c r="PH5" s="63" t="s">
        <v>183</v>
      </c>
      <c r="PI5" s="63" t="s">
        <v>184</v>
      </c>
      <c r="PK5" s="63" t="s">
        <v>182</v>
      </c>
      <c r="PL5" s="63" t="s">
        <v>183</v>
      </c>
      <c r="PM5" s="63" t="s">
        <v>184</v>
      </c>
      <c r="PO5" s="63" t="s">
        <v>182</v>
      </c>
      <c r="PP5" s="63" t="s">
        <v>183</v>
      </c>
      <c r="PQ5" s="63" t="s">
        <v>184</v>
      </c>
      <c r="PS5" s="63" t="s">
        <v>182</v>
      </c>
      <c r="PT5" s="63" t="s">
        <v>183</v>
      </c>
      <c r="PU5" s="63" t="s">
        <v>184</v>
      </c>
      <c r="PW5" s="63" t="s">
        <v>182</v>
      </c>
      <c r="PX5" s="63" t="s">
        <v>183</v>
      </c>
      <c r="PY5" s="63" t="s">
        <v>184</v>
      </c>
      <c r="QA5" s="63" t="s">
        <v>182</v>
      </c>
      <c r="QB5" s="63" t="s">
        <v>183</v>
      </c>
      <c r="QC5" s="63" t="s">
        <v>184</v>
      </c>
    </row>
    <row r="6" spans="1:448">
      <c r="GM6" s="35"/>
      <c r="GQ6" s="35"/>
      <c r="GU6" s="35"/>
    </row>
    <row r="7" spans="1:448">
      <c r="D7" s="35"/>
      <c r="E7" s="35"/>
      <c r="F7" s="35"/>
      <c r="GM7" s="35"/>
      <c r="GQ7" s="35"/>
      <c r="GU7" s="35"/>
    </row>
    <row r="8" spans="1:448">
      <c r="A8" s="65">
        <v>43862</v>
      </c>
      <c r="C8">
        <v>5</v>
      </c>
      <c r="D8">
        <v>2000</v>
      </c>
      <c r="E8">
        <f t="shared" ref="E8:E36" si="0">+C8*D8</f>
        <v>10000</v>
      </c>
      <c r="G8">
        <v>7</v>
      </c>
      <c r="H8">
        <v>3600</v>
      </c>
      <c r="I8">
        <f t="shared" ref="I8:I36" si="1">+G8*H8</f>
        <v>25200</v>
      </c>
      <c r="K8">
        <v>1</v>
      </c>
      <c r="L8">
        <v>3800</v>
      </c>
      <c r="M8">
        <f t="shared" ref="M8:M36" si="2">+K8*L8</f>
        <v>3800</v>
      </c>
      <c r="O8">
        <v>2</v>
      </c>
      <c r="P8">
        <v>4900</v>
      </c>
      <c r="Q8">
        <f t="shared" ref="Q8:Q36" si="3">+O8*P8</f>
        <v>9800</v>
      </c>
      <c r="S8">
        <v>11</v>
      </c>
      <c r="T8">
        <v>5700</v>
      </c>
      <c r="U8">
        <f t="shared" ref="U8:U36" si="4">+S8*T8</f>
        <v>62700</v>
      </c>
      <c r="X8">
        <v>3900</v>
      </c>
      <c r="Y8">
        <v>0</v>
      </c>
      <c r="AA8">
        <v>1</v>
      </c>
      <c r="AB8">
        <v>9200</v>
      </c>
      <c r="AC8">
        <f t="shared" ref="AC8:AC36" si="5">+AA8*AB8</f>
        <v>9200</v>
      </c>
      <c r="AE8">
        <v>1</v>
      </c>
      <c r="AF8">
        <v>5900</v>
      </c>
      <c r="AG8">
        <f t="shared" ref="AG8:AG36" si="6">+AE8*AF8</f>
        <v>5900</v>
      </c>
      <c r="AJ8">
        <v>8500</v>
      </c>
      <c r="AK8">
        <v>0</v>
      </c>
      <c r="AN8">
        <v>5900</v>
      </c>
      <c r="AO8">
        <v>0</v>
      </c>
      <c r="AR8">
        <v>3800</v>
      </c>
      <c r="AS8">
        <v>0</v>
      </c>
      <c r="AU8">
        <v>39</v>
      </c>
      <c r="AV8">
        <v>3500</v>
      </c>
      <c r="AW8">
        <f t="shared" ref="AW8:AW36" si="7">+AU8*AV8</f>
        <v>136500</v>
      </c>
      <c r="AY8">
        <v>45</v>
      </c>
      <c r="AZ8">
        <v>2600</v>
      </c>
      <c r="BA8">
        <f t="shared" ref="BA8:BA36" si="8">+AY8*AZ8</f>
        <v>117000</v>
      </c>
      <c r="BD8">
        <v>6300</v>
      </c>
      <c r="BE8">
        <v>0</v>
      </c>
      <c r="BG8">
        <v>1</v>
      </c>
      <c r="BH8">
        <v>4300</v>
      </c>
      <c r="BI8">
        <f t="shared" ref="BI8:BI36" si="9">+BG8*BH8</f>
        <v>4300</v>
      </c>
      <c r="BK8">
        <v>5</v>
      </c>
      <c r="BL8">
        <v>3300</v>
      </c>
      <c r="BM8">
        <f t="shared" ref="BM8:BM36" si="10">+BK8*BL8</f>
        <v>16500</v>
      </c>
      <c r="BO8">
        <v>1</v>
      </c>
      <c r="BP8">
        <v>9900</v>
      </c>
      <c r="BQ8">
        <f t="shared" ref="BQ8:BQ36" si="11">+BO8*BP8</f>
        <v>9900</v>
      </c>
      <c r="BT8">
        <v>6900</v>
      </c>
      <c r="BU8">
        <v>0</v>
      </c>
      <c r="BX8">
        <v>6200</v>
      </c>
      <c r="BY8">
        <v>0</v>
      </c>
      <c r="CA8">
        <v>1</v>
      </c>
      <c r="CB8">
        <v>6200</v>
      </c>
      <c r="CC8">
        <f t="shared" ref="CC8:CC36" si="12">+CA8*CB8</f>
        <v>6200</v>
      </c>
      <c r="CF8">
        <v>4500</v>
      </c>
      <c r="CG8">
        <v>0</v>
      </c>
      <c r="CI8">
        <v>1</v>
      </c>
      <c r="CJ8">
        <v>8000</v>
      </c>
      <c r="CK8">
        <f t="shared" ref="CK8:CK36" si="13">+CI8*CJ8</f>
        <v>8000</v>
      </c>
      <c r="CN8">
        <v>8000</v>
      </c>
      <c r="CO8">
        <v>0</v>
      </c>
      <c r="CQ8">
        <v>2</v>
      </c>
      <c r="CR8">
        <v>8000</v>
      </c>
      <c r="CS8">
        <f t="shared" ref="CS8:CS36" si="14">+CQ8*CR8</f>
        <v>16000</v>
      </c>
      <c r="CU8">
        <v>14</v>
      </c>
      <c r="CV8">
        <v>4500</v>
      </c>
      <c r="CW8">
        <f t="shared" ref="CW8:CW36" si="15">+CU8*CV8</f>
        <v>63000</v>
      </c>
      <c r="CY8">
        <v>2</v>
      </c>
      <c r="CZ8">
        <v>4500</v>
      </c>
      <c r="DA8">
        <f>+CZ8*CY8</f>
        <v>9000</v>
      </c>
      <c r="DC8">
        <v>4</v>
      </c>
      <c r="DD8">
        <v>4800</v>
      </c>
      <c r="DE8">
        <f t="shared" ref="DE8:DE36" si="16">+DC8*DD8</f>
        <v>19200</v>
      </c>
      <c r="DG8">
        <v>1</v>
      </c>
      <c r="DH8">
        <v>4300</v>
      </c>
      <c r="DI8">
        <f t="shared" ref="DI8:DI36" si="17">+DG8*DH8</f>
        <v>4300</v>
      </c>
      <c r="DK8">
        <v>2</v>
      </c>
      <c r="DL8">
        <v>6100</v>
      </c>
      <c r="DM8">
        <f t="shared" ref="DM8:DM36" si="18">+DK8*DL8</f>
        <v>12200</v>
      </c>
      <c r="DP8">
        <v>3500</v>
      </c>
      <c r="DQ8">
        <v>0</v>
      </c>
      <c r="DT8">
        <v>7400</v>
      </c>
      <c r="DU8">
        <v>0</v>
      </c>
      <c r="DW8">
        <v>3</v>
      </c>
      <c r="DX8">
        <v>6600</v>
      </c>
      <c r="DY8">
        <f t="shared" ref="DY8:DY36" si="19">+DW8*DX8</f>
        <v>19800</v>
      </c>
      <c r="EA8">
        <v>2</v>
      </c>
      <c r="EB8">
        <v>9800</v>
      </c>
      <c r="EC8">
        <f>EA8*EB8</f>
        <v>19600</v>
      </c>
      <c r="EE8">
        <v>1</v>
      </c>
      <c r="EF8">
        <v>9300</v>
      </c>
      <c r="EG8">
        <f t="shared" ref="EG8:EG36" si="20">+EE8*EF8</f>
        <v>9300</v>
      </c>
      <c r="EI8">
        <v>4</v>
      </c>
      <c r="EJ8">
        <v>3450</v>
      </c>
      <c r="EK8">
        <f t="shared" ref="EK8:EK36" si="21">+EI8*EJ8</f>
        <v>13800</v>
      </c>
      <c r="EM8">
        <v>12</v>
      </c>
      <c r="EN8">
        <v>6800</v>
      </c>
      <c r="EO8">
        <f t="shared" ref="EO8:EO36" si="22">+EM8*EN8</f>
        <v>81600</v>
      </c>
      <c r="EQ8">
        <v>3</v>
      </c>
      <c r="ER8">
        <v>6000</v>
      </c>
      <c r="ES8">
        <f t="shared" ref="ES8:ES36" si="23">+EQ8*ER8</f>
        <v>18000</v>
      </c>
      <c r="EU8">
        <v>6</v>
      </c>
      <c r="EV8">
        <v>7200</v>
      </c>
      <c r="EW8">
        <f>+EU8*EV8</f>
        <v>43200</v>
      </c>
      <c r="EY8">
        <v>1</v>
      </c>
      <c r="EZ8">
        <v>9500</v>
      </c>
      <c r="FA8">
        <f t="shared" ref="FA8:FA36" si="24">+EY8*EZ8</f>
        <v>9500</v>
      </c>
      <c r="FD8">
        <v>3800</v>
      </c>
      <c r="FE8">
        <v>0</v>
      </c>
      <c r="FG8">
        <v>1</v>
      </c>
      <c r="FH8">
        <v>8000</v>
      </c>
      <c r="FI8">
        <f t="shared" ref="FI8:FI36" si="25">+FG8*FH8</f>
        <v>8000</v>
      </c>
      <c r="FK8">
        <v>3</v>
      </c>
      <c r="FL8">
        <v>8000</v>
      </c>
      <c r="FM8">
        <f t="shared" ref="FM8:FM36" si="26">+FK8*FL8</f>
        <v>24000</v>
      </c>
      <c r="FO8">
        <v>1</v>
      </c>
      <c r="FP8">
        <v>10300</v>
      </c>
      <c r="FQ8">
        <f t="shared" ref="FQ8:FQ36" si="27">+FO8*FP8</f>
        <v>10300</v>
      </c>
      <c r="FS8">
        <v>5</v>
      </c>
      <c r="FT8">
        <v>7000</v>
      </c>
      <c r="FU8">
        <f t="shared" ref="FU8:FU36" si="28">+FS8*FT8</f>
        <v>35000</v>
      </c>
      <c r="FW8">
        <v>3</v>
      </c>
      <c r="FX8">
        <v>5000</v>
      </c>
      <c r="FY8">
        <f t="shared" ref="FY8:FY36" si="29">+FW8*FX8</f>
        <v>15000</v>
      </c>
      <c r="GA8">
        <v>3</v>
      </c>
      <c r="GB8">
        <v>4300</v>
      </c>
      <c r="GC8">
        <f t="shared" ref="GC8:GC36" si="30">+GA8*GB8</f>
        <v>12900</v>
      </c>
      <c r="GE8">
        <v>1</v>
      </c>
      <c r="GF8">
        <v>5900</v>
      </c>
      <c r="GG8">
        <f t="shared" ref="GG8:GG36" si="31">+GE8*GF8</f>
        <v>5900</v>
      </c>
      <c r="GI8">
        <v>15</v>
      </c>
      <c r="GJ8">
        <v>5500</v>
      </c>
      <c r="GK8">
        <f t="shared" ref="GK8:GK36" si="32">+GI8*GJ8</f>
        <v>82500</v>
      </c>
      <c r="GM8">
        <v>5</v>
      </c>
      <c r="GN8">
        <v>3500</v>
      </c>
      <c r="GO8">
        <f t="shared" ref="GO8:GO36" si="33">+GM8*GN8</f>
        <v>17500</v>
      </c>
      <c r="GQ8">
        <v>6</v>
      </c>
      <c r="GR8">
        <v>3500</v>
      </c>
      <c r="GS8">
        <f t="shared" ref="GS8:GS36" si="34">+GQ8*GR8</f>
        <v>21000</v>
      </c>
      <c r="GU8">
        <v>5</v>
      </c>
      <c r="GV8">
        <v>3500</v>
      </c>
      <c r="GW8">
        <f t="shared" ref="GW8:GW36" si="35">+GU8*GV8</f>
        <v>17500</v>
      </c>
      <c r="GZ8">
        <v>43000</v>
      </c>
      <c r="HA8">
        <v>0</v>
      </c>
      <c r="HC8">
        <v>4</v>
      </c>
      <c r="HD8">
        <v>6500</v>
      </c>
      <c r="HE8">
        <f t="shared" ref="HE8:HE36" si="36">+HC8*HD8</f>
        <v>26000</v>
      </c>
      <c r="HG8">
        <v>3</v>
      </c>
      <c r="HH8">
        <v>6400</v>
      </c>
      <c r="HI8">
        <f>+HG8*HH8+100</f>
        <v>19300</v>
      </c>
      <c r="HL8">
        <v>6500</v>
      </c>
      <c r="HM8">
        <v>0</v>
      </c>
      <c r="HO8">
        <v>1</v>
      </c>
      <c r="HP8">
        <v>6700</v>
      </c>
      <c r="HQ8">
        <f t="shared" ref="HQ8:HQ36" si="37">+HO8*HP8</f>
        <v>6700</v>
      </c>
      <c r="HS8">
        <v>6</v>
      </c>
      <c r="HT8">
        <v>3900</v>
      </c>
      <c r="HU8">
        <f t="shared" ref="HU8:HU36" si="38">+HS8*HT8</f>
        <v>23400</v>
      </c>
      <c r="HW8">
        <v>7</v>
      </c>
      <c r="HX8">
        <v>4500</v>
      </c>
      <c r="HY8">
        <f t="shared" ref="HY8:HY36" si="39">+HW8*HX8</f>
        <v>31500</v>
      </c>
      <c r="IB8">
        <v>3000</v>
      </c>
      <c r="IC8">
        <v>0</v>
      </c>
      <c r="IE8">
        <v>3</v>
      </c>
      <c r="IF8">
        <v>3500</v>
      </c>
      <c r="IG8">
        <f t="shared" ref="IG8:IG36" si="40">+IE8*IF8</f>
        <v>10500</v>
      </c>
      <c r="II8">
        <v>5</v>
      </c>
      <c r="IJ8">
        <v>7000</v>
      </c>
      <c r="IK8">
        <f t="shared" ref="IK8:IK36" si="41">+II8*IJ8</f>
        <v>35000</v>
      </c>
      <c r="IM8">
        <v>1</v>
      </c>
      <c r="IN8">
        <v>6200</v>
      </c>
      <c r="IO8">
        <f t="shared" ref="IO8:IO36" si="42">+IM8*IN8</f>
        <v>6200</v>
      </c>
      <c r="IR8">
        <v>6200</v>
      </c>
      <c r="IS8">
        <v>0</v>
      </c>
      <c r="IU8">
        <v>8</v>
      </c>
      <c r="IV8">
        <v>6600</v>
      </c>
      <c r="IW8">
        <f t="shared" ref="IW8:IW36" si="43">+IU8*IV8</f>
        <v>52800</v>
      </c>
      <c r="IZ8">
        <v>18000</v>
      </c>
      <c r="JA8">
        <v>0</v>
      </c>
      <c r="JD8">
        <v>18000</v>
      </c>
      <c r="JE8">
        <v>0</v>
      </c>
      <c r="JH8">
        <v>7000</v>
      </c>
      <c r="JI8">
        <v>0</v>
      </c>
      <c r="JK8">
        <v>3</v>
      </c>
      <c r="JL8">
        <v>6400</v>
      </c>
      <c r="JM8">
        <f t="shared" ref="JM8:JM36" si="44">+JK8*JL8</f>
        <v>19200</v>
      </c>
      <c r="JO8">
        <v>10</v>
      </c>
      <c r="JP8">
        <v>6500</v>
      </c>
      <c r="JQ8">
        <f t="shared" ref="JQ8:JQ36" si="45">+JO8*JP8</f>
        <v>65000</v>
      </c>
      <c r="JT8">
        <v>10500</v>
      </c>
      <c r="JU8">
        <v>0</v>
      </c>
      <c r="JX8">
        <v>17000</v>
      </c>
      <c r="JY8">
        <v>0</v>
      </c>
      <c r="KB8">
        <v>16000</v>
      </c>
      <c r="KC8">
        <v>0</v>
      </c>
      <c r="KF8">
        <v>4400</v>
      </c>
      <c r="KG8">
        <v>0</v>
      </c>
      <c r="KJ8">
        <v>17500</v>
      </c>
      <c r="KK8">
        <v>0</v>
      </c>
      <c r="KN8">
        <v>7200</v>
      </c>
      <c r="KO8">
        <v>0</v>
      </c>
      <c r="KR8">
        <v>12000</v>
      </c>
      <c r="KS8">
        <v>0</v>
      </c>
      <c r="KV8">
        <v>9600</v>
      </c>
      <c r="KW8">
        <v>0</v>
      </c>
      <c r="KZ8">
        <v>18000</v>
      </c>
      <c r="LA8">
        <v>0</v>
      </c>
      <c r="LD8">
        <v>6200</v>
      </c>
      <c r="LE8">
        <v>0</v>
      </c>
      <c r="LH8">
        <v>3600</v>
      </c>
      <c r="LI8">
        <v>0</v>
      </c>
      <c r="LL8">
        <v>10000</v>
      </c>
      <c r="LM8">
        <v>0</v>
      </c>
      <c r="LP8">
        <v>9900</v>
      </c>
      <c r="LQ8">
        <v>0</v>
      </c>
      <c r="LT8">
        <v>9800</v>
      </c>
      <c r="LU8">
        <v>0</v>
      </c>
      <c r="LW8">
        <v>6</v>
      </c>
      <c r="LX8">
        <v>8900</v>
      </c>
      <c r="LY8">
        <f t="shared" ref="LY8:LY36" si="46">+LW8*LX8</f>
        <v>53400</v>
      </c>
      <c r="MB8">
        <v>9600</v>
      </c>
      <c r="MC8">
        <v>0</v>
      </c>
      <c r="MF8">
        <v>9900</v>
      </c>
      <c r="MG8">
        <v>0</v>
      </c>
      <c r="MJ8">
        <v>9000</v>
      </c>
      <c r="MK8">
        <v>0</v>
      </c>
      <c r="MM8">
        <v>3</v>
      </c>
      <c r="MN8">
        <v>6800</v>
      </c>
      <c r="MO8">
        <f t="shared" ref="MO8:MO36" si="47">+MM8*MN8</f>
        <v>20400</v>
      </c>
      <c r="MR8">
        <v>9200</v>
      </c>
      <c r="MS8">
        <v>0</v>
      </c>
      <c r="MU8">
        <v>2</v>
      </c>
      <c r="MV8">
        <v>4800</v>
      </c>
      <c r="MW8">
        <f t="shared" ref="MW8:MW36" si="48">+MU8*MV8</f>
        <v>9600</v>
      </c>
      <c r="MY8">
        <v>3</v>
      </c>
      <c r="MZ8">
        <v>3500</v>
      </c>
      <c r="NA8">
        <f t="shared" ref="NA8:NA36" si="49">+MY8*MZ8</f>
        <v>10500</v>
      </c>
      <c r="ND8">
        <v>18000</v>
      </c>
      <c r="NE8">
        <f>NC8*ND8</f>
        <v>0</v>
      </c>
      <c r="NG8">
        <v>8</v>
      </c>
      <c r="NH8">
        <v>2700</v>
      </c>
      <c r="NI8">
        <f t="shared" ref="NI8:NI36" si="50">+NG8*NH8</f>
        <v>21600</v>
      </c>
      <c r="NK8">
        <v>5</v>
      </c>
      <c r="NL8">
        <v>3100</v>
      </c>
      <c r="NM8">
        <f t="shared" ref="NM8:NM36" si="51">+NK8*NL8</f>
        <v>15500</v>
      </c>
      <c r="NP8">
        <v>9800</v>
      </c>
      <c r="NQ8">
        <f>NO8*NP8</f>
        <v>0</v>
      </c>
      <c r="NT8">
        <v>5600</v>
      </c>
      <c r="NU8">
        <v>0</v>
      </c>
      <c r="NW8">
        <v>2</v>
      </c>
      <c r="NX8">
        <v>2700</v>
      </c>
      <c r="NY8">
        <f t="shared" ref="NY8:NY36" si="52">+NW8*NX8</f>
        <v>5400</v>
      </c>
      <c r="OB8">
        <v>3800</v>
      </c>
      <c r="OC8">
        <v>0</v>
      </c>
      <c r="OE8">
        <v>20</v>
      </c>
      <c r="OF8">
        <v>3600</v>
      </c>
      <c r="OG8">
        <f t="shared" ref="OG8:OG36" si="53">+OE8*OF8</f>
        <v>72000</v>
      </c>
      <c r="OJ8">
        <v>3600</v>
      </c>
      <c r="OK8">
        <v>0</v>
      </c>
      <c r="ON8">
        <v>4500</v>
      </c>
      <c r="OO8">
        <v>0</v>
      </c>
      <c r="OR8">
        <v>9000</v>
      </c>
      <c r="OS8">
        <v>0</v>
      </c>
      <c r="OU8">
        <v>5</v>
      </c>
      <c r="OV8">
        <v>6200</v>
      </c>
      <c r="OW8">
        <f t="shared" ref="OW8:OW36" si="54">+OU8*OV8</f>
        <v>31000</v>
      </c>
      <c r="OY8">
        <v>1</v>
      </c>
      <c r="OZ8">
        <v>6500</v>
      </c>
      <c r="PA8">
        <f t="shared" ref="PA8:PA36" si="55">+OY8*OZ8</f>
        <v>6500</v>
      </c>
      <c r="PC8">
        <v>3</v>
      </c>
      <c r="PD8">
        <v>6500</v>
      </c>
      <c r="PE8">
        <f t="shared" ref="PE8:PE36" si="56">+PC8*PD8</f>
        <v>19500</v>
      </c>
      <c r="PH8">
        <v>3100</v>
      </c>
      <c r="PI8">
        <v>0</v>
      </c>
      <c r="PK8">
        <v>1</v>
      </c>
      <c r="PL8">
        <v>3200</v>
      </c>
      <c r="PM8">
        <f t="shared" ref="PM8:PM36" si="57">+PK8*PL8</f>
        <v>3200</v>
      </c>
      <c r="PO8">
        <v>3</v>
      </c>
      <c r="PP8">
        <v>3100</v>
      </c>
      <c r="PQ8">
        <f t="shared" ref="PQ8:PQ36" si="58">+PO8*PP8</f>
        <v>9300</v>
      </c>
      <c r="PS8">
        <v>2</v>
      </c>
      <c r="PT8">
        <v>2700</v>
      </c>
      <c r="PU8">
        <f t="shared" ref="PU8:PU36" si="59">+PS8*PT8</f>
        <v>5400</v>
      </c>
      <c r="PX8">
        <v>3100</v>
      </c>
      <c r="QB8">
        <v>3700</v>
      </c>
      <c r="QC8">
        <v>0</v>
      </c>
      <c r="QE8" s="106">
        <f t="shared" ref="QE8:QE13" si="60">+I8+M8+Q8+U8+Y8+AC8+AG8+AK8+AO8+AS8+AW8+BA8+BE8+BI8+BM8+BQ8+BU8+BY8+CC8+CG8+CK8+CO8+CS8+CW8+DA8+DE8+DI8+DM8+DQ8+DU8+DY8+EC8+EK8+EO8+ES8+EW8+FA8+FE8+FI8+FM8+FQ8+FU8+FY8+GC8+GG8+GK8+GO8+GS8+GW8+HA8+HE8+HI8+HM8+HQ8+HU8+HY8+IC8+IG8+IK8+IO8+IS8+IW8+JA8+JE8+JI8+JM8+JQ8+JU8+JY8+KC8+KG8+KK8+KO8+KS8+KW8+LA8+LE8+LI8+LM8+LQ8+LU8+LY8+MC8+MG8+MK8+MO8+MS8+MW8+NA8+NE8+NM8+NQ8+NU8+NY8+OC8+OG8+OK8+OO8+OS8+OW8+PA8+PE8+PI8+PM8+PQ8+PU8+PY8+QC8+QD8+E8+EG8+NI8</f>
        <v>1592000</v>
      </c>
      <c r="QF8" s="108">
        <v>43862</v>
      </c>
    </row>
    <row r="9" spans="1:448">
      <c r="A9" s="65">
        <v>43863</v>
      </c>
      <c r="C9">
        <v>2</v>
      </c>
      <c r="D9">
        <v>2000</v>
      </c>
      <c r="E9">
        <f t="shared" si="0"/>
        <v>4000</v>
      </c>
      <c r="G9">
        <v>2</v>
      </c>
      <c r="H9">
        <v>3600</v>
      </c>
      <c r="I9">
        <f t="shared" si="1"/>
        <v>7200</v>
      </c>
      <c r="L9">
        <v>3800</v>
      </c>
      <c r="M9">
        <f t="shared" si="2"/>
        <v>0</v>
      </c>
      <c r="O9">
        <v>2</v>
      </c>
      <c r="P9">
        <v>4900</v>
      </c>
      <c r="Q9">
        <f t="shared" si="3"/>
        <v>9800</v>
      </c>
      <c r="S9">
        <v>8</v>
      </c>
      <c r="T9">
        <v>5700</v>
      </c>
      <c r="U9">
        <f t="shared" si="4"/>
        <v>45600</v>
      </c>
      <c r="X9">
        <v>3900</v>
      </c>
      <c r="Y9">
        <f t="shared" ref="Y9:Y36" si="61">+W9*X9</f>
        <v>0</v>
      </c>
      <c r="AA9">
        <v>3</v>
      </c>
      <c r="AB9">
        <v>9200</v>
      </c>
      <c r="AC9">
        <f t="shared" si="5"/>
        <v>27600</v>
      </c>
      <c r="AE9">
        <v>1</v>
      </c>
      <c r="AF9">
        <v>5900</v>
      </c>
      <c r="AG9">
        <f t="shared" si="6"/>
        <v>5900</v>
      </c>
      <c r="AJ9">
        <v>8500</v>
      </c>
      <c r="AK9">
        <f t="shared" ref="AK9:AK36" si="62">+AI9*AJ9</f>
        <v>0</v>
      </c>
      <c r="AM9">
        <v>3</v>
      </c>
      <c r="AN9">
        <v>5900</v>
      </c>
      <c r="AO9">
        <f t="shared" ref="AO9:AO36" si="63">+AM9*AN9</f>
        <v>17700</v>
      </c>
      <c r="AR9">
        <v>3800</v>
      </c>
      <c r="AS9">
        <f t="shared" ref="AS9:AS36" si="64">+AQ9*AR9</f>
        <v>0</v>
      </c>
      <c r="AU9">
        <v>21</v>
      </c>
      <c r="AV9">
        <v>3500</v>
      </c>
      <c r="AW9">
        <f t="shared" si="7"/>
        <v>73500</v>
      </c>
      <c r="AY9">
        <v>42</v>
      </c>
      <c r="AZ9">
        <v>2600</v>
      </c>
      <c r="BA9">
        <f t="shared" si="8"/>
        <v>109200</v>
      </c>
      <c r="BC9">
        <v>2</v>
      </c>
      <c r="BD9">
        <v>6300</v>
      </c>
      <c r="BE9">
        <f t="shared" ref="BE9:BE36" si="65">+BC9*BD9</f>
        <v>12600</v>
      </c>
      <c r="BG9">
        <v>3</v>
      </c>
      <c r="BH9">
        <v>4300</v>
      </c>
      <c r="BI9">
        <f t="shared" si="9"/>
        <v>12900</v>
      </c>
      <c r="BK9">
        <v>6</v>
      </c>
      <c r="BL9">
        <v>3300</v>
      </c>
      <c r="BM9">
        <f t="shared" si="10"/>
        <v>19800</v>
      </c>
      <c r="BP9">
        <v>9900</v>
      </c>
      <c r="BQ9">
        <f t="shared" si="11"/>
        <v>0</v>
      </c>
      <c r="BS9">
        <v>1</v>
      </c>
      <c r="BT9">
        <v>6900</v>
      </c>
      <c r="BU9">
        <f t="shared" ref="BU9:BU36" si="66">+BS9*BT9</f>
        <v>6900</v>
      </c>
      <c r="BX9">
        <v>6200</v>
      </c>
      <c r="BY9">
        <f t="shared" ref="BY9:BY36" si="67">+BW9*BX9</f>
        <v>0</v>
      </c>
      <c r="CB9">
        <v>6200</v>
      </c>
      <c r="CC9">
        <f t="shared" si="12"/>
        <v>0</v>
      </c>
      <c r="CF9">
        <v>4500</v>
      </c>
      <c r="CG9">
        <f t="shared" ref="CG9:CG36" si="68">+CE9*CF9</f>
        <v>0</v>
      </c>
      <c r="CJ9">
        <v>8000</v>
      </c>
      <c r="CK9">
        <f t="shared" si="13"/>
        <v>0</v>
      </c>
      <c r="CM9">
        <v>1</v>
      </c>
      <c r="CN9">
        <v>8000</v>
      </c>
      <c r="CO9">
        <f t="shared" ref="CO9:CO36" si="69">+CM9*CN9</f>
        <v>8000</v>
      </c>
      <c r="CR9">
        <v>8000</v>
      </c>
      <c r="CS9">
        <f t="shared" si="14"/>
        <v>0</v>
      </c>
      <c r="CU9">
        <v>8</v>
      </c>
      <c r="CV9">
        <v>4500</v>
      </c>
      <c r="CW9">
        <f t="shared" si="15"/>
        <v>36000</v>
      </c>
      <c r="CY9">
        <v>5</v>
      </c>
      <c r="CZ9">
        <v>4500</v>
      </c>
      <c r="DA9">
        <f>+CZ9*CY9</f>
        <v>22500</v>
      </c>
      <c r="DC9">
        <v>5</v>
      </c>
      <c r="DD9">
        <v>4800</v>
      </c>
      <c r="DE9">
        <f t="shared" si="16"/>
        <v>24000</v>
      </c>
      <c r="DH9">
        <v>4300</v>
      </c>
      <c r="DI9">
        <f t="shared" si="17"/>
        <v>0</v>
      </c>
      <c r="DL9">
        <v>6100</v>
      </c>
      <c r="DM9">
        <f t="shared" si="18"/>
        <v>0</v>
      </c>
      <c r="DP9">
        <v>3500</v>
      </c>
      <c r="DQ9">
        <f t="shared" ref="DQ9:DQ36" si="70">+DO9*DP9</f>
        <v>0</v>
      </c>
      <c r="DT9">
        <v>7400</v>
      </c>
      <c r="DU9">
        <f t="shared" ref="DU9:DU36" si="71">+DS9*DT9</f>
        <v>0</v>
      </c>
      <c r="DW9">
        <v>1</v>
      </c>
      <c r="DX9">
        <v>6600</v>
      </c>
      <c r="DY9">
        <f t="shared" si="19"/>
        <v>6600</v>
      </c>
      <c r="EA9">
        <v>2</v>
      </c>
      <c r="EB9">
        <v>9800</v>
      </c>
      <c r="EC9">
        <f t="shared" ref="EC9:EC36" si="72">EA9*EB9</f>
        <v>19600</v>
      </c>
      <c r="EF9">
        <v>9300</v>
      </c>
      <c r="EG9">
        <f t="shared" si="20"/>
        <v>0</v>
      </c>
      <c r="EI9">
        <v>2</v>
      </c>
      <c r="EJ9">
        <v>3450</v>
      </c>
      <c r="EK9">
        <f t="shared" si="21"/>
        <v>6900</v>
      </c>
      <c r="EM9">
        <v>7</v>
      </c>
      <c r="EN9">
        <v>6800</v>
      </c>
      <c r="EO9">
        <f t="shared" si="22"/>
        <v>47600</v>
      </c>
      <c r="EQ9">
        <v>1</v>
      </c>
      <c r="ER9">
        <v>6000</v>
      </c>
      <c r="ES9">
        <f t="shared" si="23"/>
        <v>6000</v>
      </c>
      <c r="EU9">
        <v>2</v>
      </c>
      <c r="EV9">
        <v>7200</v>
      </c>
      <c r="EW9">
        <f t="shared" ref="EW9:EW36" si="73">+EU9*EV9</f>
        <v>14400</v>
      </c>
      <c r="EY9">
        <v>1</v>
      </c>
      <c r="EZ9">
        <v>9500</v>
      </c>
      <c r="FA9">
        <f t="shared" si="24"/>
        <v>9500</v>
      </c>
      <c r="FD9">
        <v>3800</v>
      </c>
      <c r="FE9">
        <f t="shared" ref="FE9:FE36" si="74">+FC9*FD9</f>
        <v>0</v>
      </c>
      <c r="FG9">
        <v>1</v>
      </c>
      <c r="FH9">
        <v>8000</v>
      </c>
      <c r="FI9">
        <f t="shared" si="25"/>
        <v>8000</v>
      </c>
      <c r="FK9">
        <v>3</v>
      </c>
      <c r="FL9">
        <v>8000</v>
      </c>
      <c r="FM9">
        <f t="shared" si="26"/>
        <v>24000</v>
      </c>
      <c r="FP9">
        <v>10300</v>
      </c>
      <c r="FQ9">
        <f t="shared" si="27"/>
        <v>0</v>
      </c>
      <c r="FS9">
        <v>4</v>
      </c>
      <c r="FT9">
        <v>7000</v>
      </c>
      <c r="FU9">
        <f t="shared" si="28"/>
        <v>28000</v>
      </c>
      <c r="FW9">
        <v>3</v>
      </c>
      <c r="FX9">
        <v>5000</v>
      </c>
      <c r="FY9">
        <f t="shared" si="29"/>
        <v>15000</v>
      </c>
      <c r="GA9">
        <v>3</v>
      </c>
      <c r="GB9">
        <v>4300</v>
      </c>
      <c r="GC9">
        <f t="shared" si="30"/>
        <v>12900</v>
      </c>
      <c r="GF9">
        <v>5900</v>
      </c>
      <c r="GG9">
        <f t="shared" si="31"/>
        <v>0</v>
      </c>
      <c r="GI9">
        <v>15</v>
      </c>
      <c r="GJ9">
        <v>5500</v>
      </c>
      <c r="GK9">
        <f t="shared" si="32"/>
        <v>82500</v>
      </c>
      <c r="GM9">
        <v>1</v>
      </c>
      <c r="GN9">
        <v>3500</v>
      </c>
      <c r="GO9">
        <f t="shared" si="33"/>
        <v>3500</v>
      </c>
      <c r="GQ9">
        <v>8</v>
      </c>
      <c r="GR9">
        <v>3500</v>
      </c>
      <c r="GS9">
        <f t="shared" si="34"/>
        <v>28000</v>
      </c>
      <c r="GU9">
        <v>2</v>
      </c>
      <c r="GV9">
        <v>3500</v>
      </c>
      <c r="GW9">
        <f t="shared" si="35"/>
        <v>7000</v>
      </c>
      <c r="GZ9">
        <v>43000</v>
      </c>
      <c r="HA9">
        <f t="shared" ref="HA9:HA36" si="75">+GY9*GZ9</f>
        <v>0</v>
      </c>
      <c r="HC9">
        <v>3</v>
      </c>
      <c r="HD9">
        <v>6500</v>
      </c>
      <c r="HE9">
        <f t="shared" si="36"/>
        <v>19500</v>
      </c>
      <c r="HG9">
        <v>3</v>
      </c>
      <c r="HH9">
        <v>6400</v>
      </c>
      <c r="HI9">
        <f t="shared" ref="HI9:HI36" si="76">+HG9*HH9</f>
        <v>19200</v>
      </c>
      <c r="HL9">
        <v>6500</v>
      </c>
      <c r="HM9">
        <f t="shared" ref="HM9:HM36" si="77">+HK9*HL9</f>
        <v>0</v>
      </c>
      <c r="HO9">
        <v>4</v>
      </c>
      <c r="HP9">
        <v>6700</v>
      </c>
      <c r="HQ9">
        <f t="shared" si="37"/>
        <v>26800</v>
      </c>
      <c r="HS9">
        <v>7</v>
      </c>
      <c r="HT9">
        <v>3900</v>
      </c>
      <c r="HU9">
        <f t="shared" si="38"/>
        <v>27300</v>
      </c>
      <c r="HW9">
        <v>7</v>
      </c>
      <c r="HX9">
        <v>4500</v>
      </c>
      <c r="HY9">
        <f t="shared" si="39"/>
        <v>31500</v>
      </c>
      <c r="IB9">
        <v>3000</v>
      </c>
      <c r="IC9">
        <f t="shared" ref="IC9:IC36" si="78">+IA9*IB9</f>
        <v>0</v>
      </c>
      <c r="IE9">
        <v>6</v>
      </c>
      <c r="IF9">
        <v>3500</v>
      </c>
      <c r="IG9">
        <f t="shared" si="40"/>
        <v>21000</v>
      </c>
      <c r="II9">
        <v>2</v>
      </c>
      <c r="IJ9">
        <v>7000</v>
      </c>
      <c r="IK9">
        <f t="shared" si="41"/>
        <v>14000</v>
      </c>
      <c r="IM9">
        <v>5</v>
      </c>
      <c r="IN9">
        <v>6200</v>
      </c>
      <c r="IO9">
        <f t="shared" si="42"/>
        <v>31000</v>
      </c>
      <c r="IR9">
        <v>6200</v>
      </c>
      <c r="IS9">
        <f t="shared" ref="IS9:IS36" si="79">+IQ9*IR9</f>
        <v>0</v>
      </c>
      <c r="IU9">
        <v>9</v>
      </c>
      <c r="IV9">
        <v>6600</v>
      </c>
      <c r="IW9">
        <f t="shared" si="43"/>
        <v>59400</v>
      </c>
      <c r="IY9">
        <v>2</v>
      </c>
      <c r="IZ9">
        <v>18000</v>
      </c>
      <c r="JA9">
        <f t="shared" ref="JA9:JA36" si="80">+IY9*IZ9</f>
        <v>36000</v>
      </c>
      <c r="JC9">
        <v>1</v>
      </c>
      <c r="JD9">
        <v>18000</v>
      </c>
      <c r="JE9">
        <f t="shared" ref="JE9:JE36" si="81">+JC9*JD9</f>
        <v>18000</v>
      </c>
      <c r="JH9">
        <v>7000</v>
      </c>
      <c r="JI9">
        <f t="shared" ref="JI9:JI36" si="82">+JG9*JH9</f>
        <v>0</v>
      </c>
      <c r="JK9">
        <v>2</v>
      </c>
      <c r="JL9">
        <v>6400</v>
      </c>
      <c r="JM9">
        <f t="shared" si="44"/>
        <v>12800</v>
      </c>
      <c r="JO9">
        <v>4</v>
      </c>
      <c r="JP9">
        <v>6500</v>
      </c>
      <c r="JQ9">
        <f t="shared" si="45"/>
        <v>26000</v>
      </c>
      <c r="JT9">
        <v>10500</v>
      </c>
      <c r="JU9">
        <f t="shared" ref="JU9:JU36" si="83">+JS9*JT9</f>
        <v>0</v>
      </c>
      <c r="JX9">
        <v>17000</v>
      </c>
      <c r="JY9">
        <f t="shared" ref="JY9:JY36" si="84">+JW9*JX9</f>
        <v>0</v>
      </c>
      <c r="KB9">
        <v>16000</v>
      </c>
      <c r="KC9">
        <f t="shared" ref="KC9:KC36" si="85">+KA9*KB9</f>
        <v>0</v>
      </c>
      <c r="KF9">
        <v>4400</v>
      </c>
      <c r="KG9">
        <f t="shared" ref="KG9:KG36" si="86">+KE9*KF9</f>
        <v>0</v>
      </c>
      <c r="KJ9">
        <v>17500</v>
      </c>
      <c r="KK9">
        <f t="shared" ref="KK9:KK36" si="87">+KI9*KJ9</f>
        <v>0</v>
      </c>
      <c r="KN9">
        <v>7200</v>
      </c>
      <c r="KO9">
        <f t="shared" ref="KO9:KO36" si="88">+KM9*KN9</f>
        <v>0</v>
      </c>
      <c r="KR9">
        <v>12000</v>
      </c>
      <c r="KS9">
        <f t="shared" ref="KS9:KS36" si="89">+KQ9*KR9</f>
        <v>0</v>
      </c>
      <c r="KV9">
        <v>9600</v>
      </c>
      <c r="KW9">
        <f t="shared" ref="KW9:KW36" si="90">+KU9*KV9</f>
        <v>0</v>
      </c>
      <c r="KZ9">
        <v>18000</v>
      </c>
      <c r="LA9">
        <f t="shared" ref="LA9:LA36" si="91">+KY9*KZ9</f>
        <v>0</v>
      </c>
      <c r="LD9">
        <v>6200</v>
      </c>
      <c r="LE9">
        <f t="shared" ref="LE9:LE36" si="92">+LC9*LD9</f>
        <v>0</v>
      </c>
      <c r="LG9">
        <v>1</v>
      </c>
      <c r="LH9">
        <v>3600</v>
      </c>
      <c r="LI9">
        <f t="shared" ref="LI9:LI36" si="93">+LG9*LH9</f>
        <v>3600</v>
      </c>
      <c r="LL9">
        <v>10000</v>
      </c>
      <c r="LM9">
        <f t="shared" ref="LM9:LM36" si="94">+LK9*LL9</f>
        <v>0</v>
      </c>
      <c r="LP9">
        <v>9900</v>
      </c>
      <c r="LQ9">
        <f t="shared" ref="LQ9:LQ36" si="95">+LO9*LP9</f>
        <v>0</v>
      </c>
      <c r="LS9">
        <v>1</v>
      </c>
      <c r="LT9">
        <v>9800</v>
      </c>
      <c r="LU9">
        <f t="shared" ref="LU9:LU36" si="96">+LS9*LT9</f>
        <v>9800</v>
      </c>
      <c r="LW9">
        <v>4</v>
      </c>
      <c r="LX9">
        <v>8900</v>
      </c>
      <c r="LY9">
        <f t="shared" si="46"/>
        <v>35600</v>
      </c>
      <c r="MA9">
        <v>3</v>
      </c>
      <c r="MB9">
        <v>9600</v>
      </c>
      <c r="MC9">
        <f t="shared" ref="MC9:MC36" si="97">+MA9*MB9</f>
        <v>28800</v>
      </c>
      <c r="MF9">
        <v>9900</v>
      </c>
      <c r="MG9">
        <f t="shared" ref="MG9:MG36" si="98">+ME9*MF9</f>
        <v>0</v>
      </c>
      <c r="MI9">
        <v>1</v>
      </c>
      <c r="MJ9">
        <v>9000</v>
      </c>
      <c r="MK9">
        <f t="shared" ref="MK9:MK36" si="99">+MI9*MJ9</f>
        <v>9000</v>
      </c>
      <c r="MM9">
        <v>3</v>
      </c>
      <c r="MN9">
        <v>6800</v>
      </c>
      <c r="MO9">
        <f t="shared" si="47"/>
        <v>20400</v>
      </c>
      <c r="MR9">
        <v>9200</v>
      </c>
      <c r="MS9">
        <f t="shared" ref="MS9:MS36" si="100">+MQ9*MR9</f>
        <v>0</v>
      </c>
      <c r="MU9">
        <v>4</v>
      </c>
      <c r="MV9">
        <v>4800</v>
      </c>
      <c r="MW9">
        <f t="shared" si="48"/>
        <v>19200</v>
      </c>
      <c r="MZ9">
        <v>3500</v>
      </c>
      <c r="NA9">
        <f t="shared" si="49"/>
        <v>0</v>
      </c>
      <c r="ND9">
        <v>2700</v>
      </c>
      <c r="NE9">
        <f t="shared" ref="NE9:NE36" si="101">+NC9*ND9</f>
        <v>0</v>
      </c>
      <c r="NG9">
        <v>4</v>
      </c>
      <c r="NH9">
        <v>2700</v>
      </c>
      <c r="NI9">
        <f t="shared" si="50"/>
        <v>10800</v>
      </c>
      <c r="NK9">
        <v>1</v>
      </c>
      <c r="NL9">
        <v>3100</v>
      </c>
      <c r="NM9">
        <f t="shared" si="51"/>
        <v>3100</v>
      </c>
      <c r="NP9">
        <v>9800</v>
      </c>
      <c r="NQ9">
        <f t="shared" ref="NQ9:NQ36" si="102">+NO9*NP9</f>
        <v>0</v>
      </c>
      <c r="NS9">
        <v>1</v>
      </c>
      <c r="NT9">
        <v>5600</v>
      </c>
      <c r="NU9">
        <f t="shared" ref="NU9:NU36" si="103">+NS9*NT9</f>
        <v>5600</v>
      </c>
      <c r="NW9">
        <v>4</v>
      </c>
      <c r="NX9">
        <v>2700</v>
      </c>
      <c r="NY9">
        <f t="shared" si="52"/>
        <v>10800</v>
      </c>
      <c r="OA9">
        <v>2</v>
      </c>
      <c r="OB9">
        <v>3800</v>
      </c>
      <c r="OC9">
        <f t="shared" ref="OC9:OC36" si="104">+OA9*OB9</f>
        <v>7600</v>
      </c>
      <c r="OE9">
        <v>9</v>
      </c>
      <c r="OF9">
        <v>3600</v>
      </c>
      <c r="OG9">
        <f t="shared" si="53"/>
        <v>32400</v>
      </c>
      <c r="OJ9">
        <v>3600</v>
      </c>
      <c r="OK9">
        <f t="shared" ref="OK9:OK36" si="105">+OI9*OJ9</f>
        <v>0</v>
      </c>
      <c r="OM9">
        <v>2</v>
      </c>
      <c r="ON9">
        <v>4500</v>
      </c>
      <c r="OO9">
        <f t="shared" ref="OO9:OO36" si="106">+OM9*ON9</f>
        <v>9000</v>
      </c>
      <c r="OQ9">
        <v>5</v>
      </c>
      <c r="OR9">
        <v>9000</v>
      </c>
      <c r="OS9">
        <f t="shared" ref="OS9:OS36" si="107">+OQ9*OR9</f>
        <v>45000</v>
      </c>
      <c r="OU9">
        <v>2</v>
      </c>
      <c r="OV9">
        <v>6200</v>
      </c>
      <c r="OW9">
        <f t="shared" si="54"/>
        <v>12400</v>
      </c>
      <c r="OY9">
        <v>1</v>
      </c>
      <c r="OZ9">
        <v>6500</v>
      </c>
      <c r="PA9">
        <f t="shared" si="55"/>
        <v>6500</v>
      </c>
      <c r="PD9">
        <v>6500</v>
      </c>
      <c r="PE9">
        <f t="shared" si="56"/>
        <v>0</v>
      </c>
      <c r="PG9">
        <v>1</v>
      </c>
      <c r="PH9">
        <v>3100</v>
      </c>
      <c r="PI9">
        <f t="shared" ref="PI9:PI36" si="108">+PG9*PH9</f>
        <v>3100</v>
      </c>
      <c r="PK9">
        <v>2</v>
      </c>
      <c r="PL9">
        <v>3200</v>
      </c>
      <c r="PM9">
        <f t="shared" si="57"/>
        <v>6400</v>
      </c>
      <c r="PO9">
        <v>1</v>
      </c>
      <c r="PP9">
        <v>3100</v>
      </c>
      <c r="PQ9">
        <f t="shared" si="58"/>
        <v>3100</v>
      </c>
      <c r="PT9">
        <v>2700</v>
      </c>
      <c r="PU9">
        <f t="shared" si="59"/>
        <v>0</v>
      </c>
      <c r="PX9">
        <v>3100</v>
      </c>
      <c r="PY9">
        <f t="shared" ref="PY9:PY36" si="109">+PX9*PW9</f>
        <v>0</v>
      </c>
      <c r="QA9">
        <v>2</v>
      </c>
      <c r="QB9">
        <v>3700</v>
      </c>
      <c r="QC9">
        <f>+QB9*QA9</f>
        <v>7400</v>
      </c>
      <c r="QE9" s="106">
        <f t="shared" si="60"/>
        <v>1394800</v>
      </c>
      <c r="QF9" s="108">
        <v>43863</v>
      </c>
    </row>
    <row r="10" spans="1:448">
      <c r="A10" s="65">
        <v>43864</v>
      </c>
      <c r="D10">
        <v>2000</v>
      </c>
      <c r="E10">
        <f t="shared" si="0"/>
        <v>0</v>
      </c>
      <c r="H10">
        <v>3600</v>
      </c>
      <c r="I10">
        <f t="shared" si="1"/>
        <v>0</v>
      </c>
      <c r="K10">
        <v>1</v>
      </c>
      <c r="L10">
        <v>3800</v>
      </c>
      <c r="M10">
        <f t="shared" si="2"/>
        <v>3800</v>
      </c>
      <c r="P10">
        <v>4900</v>
      </c>
      <c r="Q10">
        <f t="shared" si="3"/>
        <v>0</v>
      </c>
      <c r="S10">
        <v>10</v>
      </c>
      <c r="T10">
        <v>5700</v>
      </c>
      <c r="U10">
        <f t="shared" si="4"/>
        <v>57000</v>
      </c>
      <c r="X10">
        <v>3900</v>
      </c>
      <c r="Y10">
        <f t="shared" si="61"/>
        <v>0</v>
      </c>
      <c r="AA10">
        <v>1</v>
      </c>
      <c r="AB10">
        <v>9200</v>
      </c>
      <c r="AC10">
        <f t="shared" si="5"/>
        <v>9200</v>
      </c>
      <c r="AF10">
        <v>5900</v>
      </c>
      <c r="AG10">
        <f t="shared" si="6"/>
        <v>0</v>
      </c>
      <c r="AI10">
        <v>2</v>
      </c>
      <c r="AJ10">
        <v>8500</v>
      </c>
      <c r="AK10">
        <f t="shared" si="62"/>
        <v>17000</v>
      </c>
      <c r="AM10">
        <v>1</v>
      </c>
      <c r="AN10">
        <v>5900</v>
      </c>
      <c r="AO10">
        <f t="shared" si="63"/>
        <v>5900</v>
      </c>
      <c r="AQ10">
        <v>1</v>
      </c>
      <c r="AR10">
        <v>3800</v>
      </c>
      <c r="AS10">
        <f t="shared" si="64"/>
        <v>3800</v>
      </c>
      <c r="AU10">
        <v>9</v>
      </c>
      <c r="AV10">
        <v>3500</v>
      </c>
      <c r="AW10">
        <f t="shared" si="7"/>
        <v>31500</v>
      </c>
      <c r="AY10">
        <v>43</v>
      </c>
      <c r="AZ10">
        <v>2600</v>
      </c>
      <c r="BA10">
        <f t="shared" si="8"/>
        <v>111800</v>
      </c>
      <c r="BD10">
        <v>6300</v>
      </c>
      <c r="BE10">
        <f t="shared" si="65"/>
        <v>0</v>
      </c>
      <c r="BG10">
        <v>6</v>
      </c>
      <c r="BH10">
        <v>4300</v>
      </c>
      <c r="BI10">
        <f t="shared" si="9"/>
        <v>25800</v>
      </c>
      <c r="BK10">
        <v>3</v>
      </c>
      <c r="BL10">
        <v>3300</v>
      </c>
      <c r="BM10">
        <f t="shared" si="10"/>
        <v>9900</v>
      </c>
      <c r="BP10">
        <v>9900</v>
      </c>
      <c r="BQ10">
        <f t="shared" si="11"/>
        <v>0</v>
      </c>
      <c r="BT10">
        <v>6900</v>
      </c>
      <c r="BU10">
        <f t="shared" si="66"/>
        <v>0</v>
      </c>
      <c r="BX10">
        <v>6200</v>
      </c>
      <c r="BY10">
        <f t="shared" si="67"/>
        <v>0</v>
      </c>
      <c r="CB10">
        <v>6200</v>
      </c>
      <c r="CC10">
        <f t="shared" si="12"/>
        <v>0</v>
      </c>
      <c r="CF10">
        <v>4500</v>
      </c>
      <c r="CG10">
        <f t="shared" si="68"/>
        <v>0</v>
      </c>
      <c r="CJ10">
        <v>8000</v>
      </c>
      <c r="CK10">
        <f t="shared" si="13"/>
        <v>0</v>
      </c>
      <c r="CN10">
        <v>8000</v>
      </c>
      <c r="CO10">
        <f t="shared" si="69"/>
        <v>0</v>
      </c>
      <c r="CR10">
        <v>8000</v>
      </c>
      <c r="CS10">
        <f t="shared" si="14"/>
        <v>0</v>
      </c>
      <c r="CU10">
        <v>10</v>
      </c>
      <c r="CV10">
        <v>4500</v>
      </c>
      <c r="CW10">
        <f t="shared" si="15"/>
        <v>45000</v>
      </c>
      <c r="CZ10">
        <v>4500</v>
      </c>
      <c r="DA10">
        <f t="shared" ref="DA10:DA36" si="110">+CZ10*CY10</f>
        <v>0</v>
      </c>
      <c r="DC10">
        <v>1</v>
      </c>
      <c r="DD10">
        <v>4800</v>
      </c>
      <c r="DE10">
        <f t="shared" si="16"/>
        <v>4800</v>
      </c>
      <c r="DH10">
        <v>4300</v>
      </c>
      <c r="DI10">
        <f t="shared" si="17"/>
        <v>0</v>
      </c>
      <c r="DK10">
        <v>1</v>
      </c>
      <c r="DL10">
        <v>6100</v>
      </c>
      <c r="DM10">
        <f t="shared" si="18"/>
        <v>6100</v>
      </c>
      <c r="DO10">
        <v>1</v>
      </c>
      <c r="DP10">
        <v>3500</v>
      </c>
      <c r="DQ10">
        <f t="shared" si="70"/>
        <v>3500</v>
      </c>
      <c r="DT10">
        <v>7400</v>
      </c>
      <c r="DU10">
        <f t="shared" si="71"/>
        <v>0</v>
      </c>
      <c r="DW10">
        <v>2</v>
      </c>
      <c r="DX10">
        <v>6600</v>
      </c>
      <c r="DY10">
        <f t="shared" si="19"/>
        <v>13200</v>
      </c>
      <c r="EA10"/>
      <c r="EB10">
        <v>9800</v>
      </c>
      <c r="EC10">
        <f t="shared" si="72"/>
        <v>0</v>
      </c>
      <c r="EE10">
        <v>1</v>
      </c>
      <c r="EF10">
        <v>9300</v>
      </c>
      <c r="EG10">
        <f t="shared" si="20"/>
        <v>9300</v>
      </c>
      <c r="EJ10">
        <v>3450</v>
      </c>
      <c r="EK10">
        <f t="shared" si="21"/>
        <v>0</v>
      </c>
      <c r="EM10">
        <v>5</v>
      </c>
      <c r="EN10">
        <v>6800</v>
      </c>
      <c r="EO10">
        <f t="shared" si="22"/>
        <v>34000</v>
      </c>
      <c r="EQ10">
        <v>2</v>
      </c>
      <c r="ER10">
        <v>6000</v>
      </c>
      <c r="ES10">
        <f t="shared" si="23"/>
        <v>12000</v>
      </c>
      <c r="EU10">
        <v>2</v>
      </c>
      <c r="EV10">
        <v>7200</v>
      </c>
      <c r="EW10">
        <f t="shared" si="73"/>
        <v>14400</v>
      </c>
      <c r="EZ10">
        <v>9500</v>
      </c>
      <c r="FA10">
        <f t="shared" si="24"/>
        <v>0</v>
      </c>
      <c r="FD10">
        <v>3800</v>
      </c>
      <c r="FE10">
        <f t="shared" si="74"/>
        <v>0</v>
      </c>
      <c r="FH10">
        <v>8000</v>
      </c>
      <c r="FI10">
        <f t="shared" si="25"/>
        <v>0</v>
      </c>
      <c r="FL10">
        <v>8000</v>
      </c>
      <c r="FM10">
        <f t="shared" si="26"/>
        <v>0</v>
      </c>
      <c r="FP10">
        <v>10300</v>
      </c>
      <c r="FQ10">
        <f t="shared" si="27"/>
        <v>0</v>
      </c>
      <c r="FT10">
        <v>7000</v>
      </c>
      <c r="FU10">
        <f t="shared" si="28"/>
        <v>0</v>
      </c>
      <c r="FW10">
        <v>2</v>
      </c>
      <c r="FX10">
        <v>5000</v>
      </c>
      <c r="FY10">
        <f t="shared" si="29"/>
        <v>10000</v>
      </c>
      <c r="GA10">
        <v>1</v>
      </c>
      <c r="GB10">
        <v>4300</v>
      </c>
      <c r="GC10">
        <f t="shared" si="30"/>
        <v>4300</v>
      </c>
      <c r="GE10">
        <v>3</v>
      </c>
      <c r="GF10">
        <v>5900</v>
      </c>
      <c r="GG10">
        <f t="shared" si="31"/>
        <v>17700</v>
      </c>
      <c r="GI10">
        <v>2</v>
      </c>
      <c r="GJ10">
        <v>5500</v>
      </c>
      <c r="GK10">
        <f t="shared" si="32"/>
        <v>11000</v>
      </c>
      <c r="GM10">
        <v>4</v>
      </c>
      <c r="GN10">
        <v>3500</v>
      </c>
      <c r="GO10">
        <f t="shared" si="33"/>
        <v>14000</v>
      </c>
      <c r="GQ10"/>
      <c r="GR10">
        <v>3500</v>
      </c>
      <c r="GS10">
        <f t="shared" si="34"/>
        <v>0</v>
      </c>
      <c r="GU10">
        <v>2</v>
      </c>
      <c r="GV10">
        <v>3500</v>
      </c>
      <c r="GW10">
        <f t="shared" si="35"/>
        <v>7000</v>
      </c>
      <c r="GZ10">
        <v>43000</v>
      </c>
      <c r="HA10">
        <f t="shared" si="75"/>
        <v>0</v>
      </c>
      <c r="HD10">
        <v>6500</v>
      </c>
      <c r="HE10">
        <f t="shared" si="36"/>
        <v>0</v>
      </c>
      <c r="HG10">
        <v>1</v>
      </c>
      <c r="HH10">
        <v>6400</v>
      </c>
      <c r="HI10">
        <f t="shared" si="76"/>
        <v>6400</v>
      </c>
      <c r="HL10">
        <v>6500</v>
      </c>
      <c r="HM10">
        <f t="shared" si="77"/>
        <v>0</v>
      </c>
      <c r="HO10">
        <v>4</v>
      </c>
      <c r="HP10">
        <v>6700</v>
      </c>
      <c r="HQ10">
        <f t="shared" si="37"/>
        <v>26800</v>
      </c>
      <c r="HS10">
        <v>3</v>
      </c>
      <c r="HT10">
        <v>3900</v>
      </c>
      <c r="HU10">
        <f t="shared" si="38"/>
        <v>11700</v>
      </c>
      <c r="HW10">
        <v>10</v>
      </c>
      <c r="HX10">
        <v>4500</v>
      </c>
      <c r="HY10">
        <f t="shared" si="39"/>
        <v>45000</v>
      </c>
      <c r="IB10">
        <v>3000</v>
      </c>
      <c r="IC10">
        <f t="shared" si="78"/>
        <v>0</v>
      </c>
      <c r="IE10">
        <v>2</v>
      </c>
      <c r="IF10">
        <v>3500</v>
      </c>
      <c r="IG10">
        <f t="shared" si="40"/>
        <v>7000</v>
      </c>
      <c r="IJ10">
        <v>7000</v>
      </c>
      <c r="IK10">
        <f t="shared" si="41"/>
        <v>0</v>
      </c>
      <c r="IM10">
        <v>1</v>
      </c>
      <c r="IN10">
        <v>6200</v>
      </c>
      <c r="IO10">
        <f t="shared" si="42"/>
        <v>6200</v>
      </c>
      <c r="IR10">
        <v>6200</v>
      </c>
      <c r="IS10">
        <f t="shared" si="79"/>
        <v>0</v>
      </c>
      <c r="IU10">
        <v>1</v>
      </c>
      <c r="IV10">
        <v>6600</v>
      </c>
      <c r="IW10">
        <f t="shared" si="43"/>
        <v>6600</v>
      </c>
      <c r="IZ10">
        <v>18000</v>
      </c>
      <c r="JA10">
        <f t="shared" si="80"/>
        <v>0</v>
      </c>
      <c r="JD10">
        <v>18000</v>
      </c>
      <c r="JE10">
        <f t="shared" si="81"/>
        <v>0</v>
      </c>
      <c r="JH10">
        <v>7000</v>
      </c>
      <c r="JI10">
        <f t="shared" si="82"/>
        <v>0</v>
      </c>
      <c r="JK10">
        <v>6</v>
      </c>
      <c r="JL10">
        <v>6400</v>
      </c>
      <c r="JM10">
        <f t="shared" si="44"/>
        <v>38400</v>
      </c>
      <c r="JP10">
        <v>6500</v>
      </c>
      <c r="JQ10">
        <f t="shared" si="45"/>
        <v>0</v>
      </c>
      <c r="JT10">
        <v>10500</v>
      </c>
      <c r="JU10">
        <f t="shared" si="83"/>
        <v>0</v>
      </c>
      <c r="JX10">
        <v>17000</v>
      </c>
      <c r="JY10">
        <f t="shared" si="84"/>
        <v>0</v>
      </c>
      <c r="KB10">
        <v>16000</v>
      </c>
      <c r="KC10">
        <f t="shared" si="85"/>
        <v>0</v>
      </c>
      <c r="KE10">
        <v>1</v>
      </c>
      <c r="KF10">
        <v>4400</v>
      </c>
      <c r="KG10">
        <f t="shared" si="86"/>
        <v>4400</v>
      </c>
      <c r="KJ10">
        <v>17500</v>
      </c>
      <c r="KK10">
        <f t="shared" si="87"/>
        <v>0</v>
      </c>
      <c r="KM10">
        <v>2</v>
      </c>
      <c r="KN10">
        <v>7200</v>
      </c>
      <c r="KO10">
        <f t="shared" si="88"/>
        <v>14400</v>
      </c>
      <c r="KR10">
        <v>12000</v>
      </c>
      <c r="KS10">
        <f t="shared" si="89"/>
        <v>0</v>
      </c>
      <c r="KV10">
        <v>9600</v>
      </c>
      <c r="KW10">
        <f t="shared" si="90"/>
        <v>0</v>
      </c>
      <c r="KZ10">
        <v>18000</v>
      </c>
      <c r="LA10">
        <f t="shared" si="91"/>
        <v>0</v>
      </c>
      <c r="LD10">
        <v>6200</v>
      </c>
      <c r="LE10">
        <f t="shared" si="92"/>
        <v>0</v>
      </c>
      <c r="LH10">
        <v>3600</v>
      </c>
      <c r="LI10">
        <f t="shared" si="93"/>
        <v>0</v>
      </c>
      <c r="LK10">
        <v>1</v>
      </c>
      <c r="LL10">
        <v>10000</v>
      </c>
      <c r="LM10">
        <f t="shared" si="94"/>
        <v>10000</v>
      </c>
      <c r="LP10">
        <v>9900</v>
      </c>
      <c r="LQ10">
        <f t="shared" si="95"/>
        <v>0</v>
      </c>
      <c r="LT10">
        <v>9800</v>
      </c>
      <c r="LU10">
        <f t="shared" si="96"/>
        <v>0</v>
      </c>
      <c r="LX10">
        <v>8900</v>
      </c>
      <c r="LY10">
        <f t="shared" si="46"/>
        <v>0</v>
      </c>
      <c r="MB10">
        <v>9600</v>
      </c>
      <c r="MC10">
        <f t="shared" si="97"/>
        <v>0</v>
      </c>
      <c r="MF10">
        <v>9900</v>
      </c>
      <c r="MG10">
        <f t="shared" si="98"/>
        <v>0</v>
      </c>
      <c r="MJ10">
        <v>9000</v>
      </c>
      <c r="MK10">
        <f t="shared" si="99"/>
        <v>0</v>
      </c>
      <c r="MM10">
        <v>3</v>
      </c>
      <c r="MN10">
        <v>6800</v>
      </c>
      <c r="MO10">
        <f t="shared" si="47"/>
        <v>20400</v>
      </c>
      <c r="MQ10">
        <v>1</v>
      </c>
      <c r="MR10">
        <v>9200</v>
      </c>
      <c r="MS10">
        <f t="shared" si="100"/>
        <v>9200</v>
      </c>
      <c r="MU10">
        <v>1</v>
      </c>
      <c r="MV10">
        <v>4800</v>
      </c>
      <c r="MW10">
        <f t="shared" si="48"/>
        <v>4800</v>
      </c>
      <c r="MZ10">
        <v>3500</v>
      </c>
      <c r="NA10">
        <f t="shared" si="49"/>
        <v>0</v>
      </c>
      <c r="ND10">
        <v>2700</v>
      </c>
      <c r="NE10">
        <f t="shared" si="101"/>
        <v>0</v>
      </c>
      <c r="NG10">
        <v>2</v>
      </c>
      <c r="NH10">
        <v>2700</v>
      </c>
      <c r="NI10">
        <f t="shared" si="50"/>
        <v>5400</v>
      </c>
      <c r="NK10">
        <v>2</v>
      </c>
      <c r="NL10">
        <v>3100</v>
      </c>
      <c r="NM10">
        <f t="shared" si="51"/>
        <v>6200</v>
      </c>
      <c r="NP10">
        <v>9800</v>
      </c>
      <c r="NQ10">
        <f t="shared" si="102"/>
        <v>0</v>
      </c>
      <c r="NT10">
        <v>5600</v>
      </c>
      <c r="NU10">
        <f t="shared" si="103"/>
        <v>0</v>
      </c>
      <c r="NW10">
        <v>2</v>
      </c>
      <c r="NX10">
        <v>2700</v>
      </c>
      <c r="NY10">
        <f t="shared" si="52"/>
        <v>5400</v>
      </c>
      <c r="OA10">
        <v>1</v>
      </c>
      <c r="OB10">
        <v>3800</v>
      </c>
      <c r="OC10">
        <f t="shared" si="104"/>
        <v>3800</v>
      </c>
      <c r="OE10">
        <v>4</v>
      </c>
      <c r="OF10">
        <v>3600</v>
      </c>
      <c r="OG10">
        <f t="shared" si="53"/>
        <v>14400</v>
      </c>
      <c r="OI10">
        <v>1</v>
      </c>
      <c r="OJ10">
        <v>3600</v>
      </c>
      <c r="OK10">
        <f t="shared" si="105"/>
        <v>3600</v>
      </c>
      <c r="OM10">
        <v>2</v>
      </c>
      <c r="ON10">
        <v>4500</v>
      </c>
      <c r="OO10">
        <f t="shared" si="106"/>
        <v>9000</v>
      </c>
      <c r="OR10">
        <v>9000</v>
      </c>
      <c r="OS10">
        <f t="shared" si="107"/>
        <v>0</v>
      </c>
      <c r="OV10">
        <v>6200</v>
      </c>
      <c r="OW10">
        <f t="shared" si="54"/>
        <v>0</v>
      </c>
      <c r="OZ10">
        <v>6500</v>
      </c>
      <c r="PA10">
        <f t="shared" si="55"/>
        <v>0</v>
      </c>
      <c r="PC10">
        <v>1</v>
      </c>
      <c r="PD10">
        <v>6500</v>
      </c>
      <c r="PE10">
        <f t="shared" si="56"/>
        <v>6500</v>
      </c>
      <c r="PH10">
        <v>3100</v>
      </c>
      <c r="PI10">
        <f t="shared" si="108"/>
        <v>0</v>
      </c>
      <c r="PL10">
        <v>3200</v>
      </c>
      <c r="PM10">
        <f t="shared" si="57"/>
        <v>0</v>
      </c>
      <c r="PP10">
        <v>3100</v>
      </c>
      <c r="PQ10">
        <f t="shared" si="58"/>
        <v>0</v>
      </c>
      <c r="PT10">
        <v>2700</v>
      </c>
      <c r="PU10">
        <f t="shared" si="59"/>
        <v>0</v>
      </c>
      <c r="PX10">
        <v>3100</v>
      </c>
      <c r="PY10">
        <f t="shared" si="109"/>
        <v>0</v>
      </c>
      <c r="QB10">
        <v>3700</v>
      </c>
      <c r="QC10">
        <f t="shared" ref="QC10:QC36" si="111">+QB10*QA10</f>
        <v>0</v>
      </c>
      <c r="QE10" s="106">
        <f t="shared" si="60"/>
        <v>747600</v>
      </c>
      <c r="QF10" s="108">
        <v>43864</v>
      </c>
    </row>
    <row r="11" spans="1:448">
      <c r="A11" s="65">
        <v>43865</v>
      </c>
      <c r="D11">
        <v>2000</v>
      </c>
      <c r="E11">
        <f t="shared" si="0"/>
        <v>0</v>
      </c>
      <c r="G11">
        <v>2</v>
      </c>
      <c r="H11">
        <v>3600</v>
      </c>
      <c r="I11">
        <f t="shared" si="1"/>
        <v>7200</v>
      </c>
      <c r="K11">
        <v>7</v>
      </c>
      <c r="L11">
        <v>3800</v>
      </c>
      <c r="M11">
        <f t="shared" si="2"/>
        <v>26600</v>
      </c>
      <c r="O11">
        <v>1</v>
      </c>
      <c r="P11">
        <v>4900</v>
      </c>
      <c r="Q11">
        <f t="shared" si="3"/>
        <v>4900</v>
      </c>
      <c r="S11">
        <v>5</v>
      </c>
      <c r="T11">
        <v>5700</v>
      </c>
      <c r="U11">
        <f t="shared" si="4"/>
        <v>28500</v>
      </c>
      <c r="X11">
        <v>3900</v>
      </c>
      <c r="Y11">
        <f t="shared" si="61"/>
        <v>0</v>
      </c>
      <c r="AB11">
        <v>9200</v>
      </c>
      <c r="AC11">
        <f t="shared" si="5"/>
        <v>0</v>
      </c>
      <c r="AF11">
        <v>5900</v>
      </c>
      <c r="AG11">
        <f t="shared" si="6"/>
        <v>0</v>
      </c>
      <c r="AJ11">
        <v>8500</v>
      </c>
      <c r="AK11">
        <f t="shared" si="62"/>
        <v>0</v>
      </c>
      <c r="AN11">
        <v>5900</v>
      </c>
      <c r="AO11">
        <f t="shared" si="63"/>
        <v>0</v>
      </c>
      <c r="AR11">
        <v>3800</v>
      </c>
      <c r="AS11">
        <f t="shared" si="64"/>
        <v>0</v>
      </c>
      <c r="AU11">
        <v>7</v>
      </c>
      <c r="AV11">
        <v>3500</v>
      </c>
      <c r="AW11">
        <f t="shared" si="7"/>
        <v>24500</v>
      </c>
      <c r="AY11">
        <v>16</v>
      </c>
      <c r="AZ11">
        <v>2600</v>
      </c>
      <c r="BA11">
        <f t="shared" si="8"/>
        <v>41600</v>
      </c>
      <c r="BD11">
        <v>6300</v>
      </c>
      <c r="BE11">
        <f t="shared" si="65"/>
        <v>0</v>
      </c>
      <c r="BG11">
        <v>1</v>
      </c>
      <c r="BH11">
        <v>4300</v>
      </c>
      <c r="BI11">
        <f t="shared" si="9"/>
        <v>4300</v>
      </c>
      <c r="BK11">
        <v>3</v>
      </c>
      <c r="BL11">
        <v>3300</v>
      </c>
      <c r="BM11">
        <f t="shared" si="10"/>
        <v>9900</v>
      </c>
      <c r="BP11">
        <v>9900</v>
      </c>
      <c r="BQ11">
        <f t="shared" si="11"/>
        <v>0</v>
      </c>
      <c r="BT11">
        <v>6900</v>
      </c>
      <c r="BU11">
        <f t="shared" si="66"/>
        <v>0</v>
      </c>
      <c r="BX11">
        <v>6200</v>
      </c>
      <c r="BY11">
        <f t="shared" si="67"/>
        <v>0</v>
      </c>
      <c r="CB11">
        <v>6200</v>
      </c>
      <c r="CC11">
        <f t="shared" si="12"/>
        <v>0</v>
      </c>
      <c r="CF11">
        <v>4500</v>
      </c>
      <c r="CG11">
        <f t="shared" si="68"/>
        <v>0</v>
      </c>
      <c r="CJ11">
        <v>8000</v>
      </c>
      <c r="CK11">
        <f t="shared" si="13"/>
        <v>0</v>
      </c>
      <c r="CN11">
        <v>8000</v>
      </c>
      <c r="CO11">
        <f t="shared" si="69"/>
        <v>0</v>
      </c>
      <c r="CR11">
        <v>8000</v>
      </c>
      <c r="CS11">
        <f t="shared" si="14"/>
        <v>0</v>
      </c>
      <c r="CU11">
        <v>1</v>
      </c>
      <c r="CV11">
        <v>4500</v>
      </c>
      <c r="CW11">
        <f t="shared" si="15"/>
        <v>4500</v>
      </c>
      <c r="CZ11">
        <v>4500</v>
      </c>
      <c r="DA11">
        <f t="shared" si="110"/>
        <v>0</v>
      </c>
      <c r="DC11">
        <v>2</v>
      </c>
      <c r="DD11">
        <v>4800</v>
      </c>
      <c r="DE11">
        <f t="shared" si="16"/>
        <v>9600</v>
      </c>
      <c r="DH11">
        <v>4300</v>
      </c>
      <c r="DI11">
        <f t="shared" si="17"/>
        <v>0</v>
      </c>
      <c r="DL11">
        <v>6100</v>
      </c>
      <c r="DM11">
        <f t="shared" si="18"/>
        <v>0</v>
      </c>
      <c r="DP11">
        <v>3500</v>
      </c>
      <c r="DQ11">
        <f t="shared" si="70"/>
        <v>0</v>
      </c>
      <c r="DT11">
        <v>7400</v>
      </c>
      <c r="DU11">
        <f t="shared" si="71"/>
        <v>0</v>
      </c>
      <c r="DX11">
        <v>6600</v>
      </c>
      <c r="DY11">
        <f t="shared" si="19"/>
        <v>0</v>
      </c>
      <c r="EA11"/>
      <c r="EB11">
        <v>9800</v>
      </c>
      <c r="EC11">
        <f t="shared" si="72"/>
        <v>0</v>
      </c>
      <c r="EE11">
        <v>1</v>
      </c>
      <c r="EF11">
        <v>9300</v>
      </c>
      <c r="EG11">
        <f t="shared" si="20"/>
        <v>9300</v>
      </c>
      <c r="EJ11">
        <v>3450</v>
      </c>
      <c r="EK11">
        <f t="shared" si="21"/>
        <v>0</v>
      </c>
      <c r="EM11">
        <v>2</v>
      </c>
      <c r="EN11">
        <v>6800</v>
      </c>
      <c r="EO11">
        <f t="shared" si="22"/>
        <v>13600</v>
      </c>
      <c r="EQ11">
        <v>1</v>
      </c>
      <c r="ER11">
        <v>6000</v>
      </c>
      <c r="ES11">
        <f t="shared" si="23"/>
        <v>6000</v>
      </c>
      <c r="EV11">
        <v>7200</v>
      </c>
      <c r="EW11">
        <f t="shared" si="73"/>
        <v>0</v>
      </c>
      <c r="EZ11">
        <v>9500</v>
      </c>
      <c r="FA11">
        <f t="shared" si="24"/>
        <v>0</v>
      </c>
      <c r="FD11">
        <v>3800</v>
      </c>
      <c r="FE11">
        <f t="shared" si="74"/>
        <v>0</v>
      </c>
      <c r="FG11">
        <v>1</v>
      </c>
      <c r="FH11">
        <v>8000</v>
      </c>
      <c r="FI11">
        <f t="shared" si="25"/>
        <v>8000</v>
      </c>
      <c r="FK11">
        <v>1</v>
      </c>
      <c r="FL11">
        <v>8000</v>
      </c>
      <c r="FM11">
        <f t="shared" si="26"/>
        <v>8000</v>
      </c>
      <c r="FP11">
        <v>10300</v>
      </c>
      <c r="FQ11">
        <f t="shared" si="27"/>
        <v>0</v>
      </c>
      <c r="FS11">
        <v>3</v>
      </c>
      <c r="FT11">
        <v>7000</v>
      </c>
      <c r="FU11">
        <f t="shared" si="28"/>
        <v>21000</v>
      </c>
      <c r="FW11">
        <v>1</v>
      </c>
      <c r="FX11">
        <v>5000</v>
      </c>
      <c r="FY11">
        <f t="shared" si="29"/>
        <v>5000</v>
      </c>
      <c r="GA11">
        <v>1</v>
      </c>
      <c r="GB11">
        <v>4300</v>
      </c>
      <c r="GC11">
        <f t="shared" si="30"/>
        <v>4300</v>
      </c>
      <c r="GE11">
        <v>1</v>
      </c>
      <c r="GF11">
        <v>5900</v>
      </c>
      <c r="GG11">
        <f t="shared" si="31"/>
        <v>5900</v>
      </c>
      <c r="GJ11">
        <v>5500</v>
      </c>
      <c r="GK11">
        <f t="shared" si="32"/>
        <v>0</v>
      </c>
      <c r="GM11">
        <v>1</v>
      </c>
      <c r="GN11">
        <v>3500</v>
      </c>
      <c r="GO11">
        <f t="shared" si="33"/>
        <v>3500</v>
      </c>
      <c r="GQ11">
        <v>5</v>
      </c>
      <c r="GR11">
        <v>3500</v>
      </c>
      <c r="GS11">
        <f t="shared" si="34"/>
        <v>17500</v>
      </c>
      <c r="GU11">
        <v>2</v>
      </c>
      <c r="GV11">
        <v>3500</v>
      </c>
      <c r="GW11">
        <f t="shared" si="35"/>
        <v>7000</v>
      </c>
      <c r="GZ11">
        <v>43000</v>
      </c>
      <c r="HA11">
        <f t="shared" si="75"/>
        <v>0</v>
      </c>
      <c r="HD11">
        <v>6500</v>
      </c>
      <c r="HE11">
        <f t="shared" si="36"/>
        <v>0</v>
      </c>
      <c r="HG11">
        <v>1</v>
      </c>
      <c r="HH11">
        <v>6400</v>
      </c>
      <c r="HI11">
        <f>+HG11*HH11+100</f>
        <v>6500</v>
      </c>
      <c r="HL11">
        <v>6500</v>
      </c>
      <c r="HM11">
        <f t="shared" si="77"/>
        <v>0</v>
      </c>
      <c r="HO11">
        <v>1</v>
      </c>
      <c r="HP11">
        <v>6700</v>
      </c>
      <c r="HQ11">
        <f t="shared" si="37"/>
        <v>6700</v>
      </c>
      <c r="HT11">
        <v>3900</v>
      </c>
      <c r="HU11">
        <f t="shared" si="38"/>
        <v>0</v>
      </c>
      <c r="HW11">
        <v>4</v>
      </c>
      <c r="HX11">
        <v>4500</v>
      </c>
      <c r="HY11">
        <f t="shared" si="39"/>
        <v>18000</v>
      </c>
      <c r="IB11">
        <v>3000</v>
      </c>
      <c r="IC11">
        <f t="shared" si="78"/>
        <v>0</v>
      </c>
      <c r="IE11">
        <v>7</v>
      </c>
      <c r="IF11">
        <v>3500</v>
      </c>
      <c r="IG11">
        <f t="shared" si="40"/>
        <v>24500</v>
      </c>
      <c r="II11">
        <v>2</v>
      </c>
      <c r="IJ11">
        <v>7000</v>
      </c>
      <c r="IK11">
        <f t="shared" si="41"/>
        <v>14000</v>
      </c>
      <c r="IM11">
        <v>1</v>
      </c>
      <c r="IN11">
        <v>6200</v>
      </c>
      <c r="IO11">
        <f t="shared" si="42"/>
        <v>6200</v>
      </c>
      <c r="IR11">
        <v>6200</v>
      </c>
      <c r="IS11">
        <f t="shared" si="79"/>
        <v>0</v>
      </c>
      <c r="IU11">
        <v>2</v>
      </c>
      <c r="IV11">
        <v>6600</v>
      </c>
      <c r="IW11">
        <f t="shared" si="43"/>
        <v>13200</v>
      </c>
      <c r="IZ11">
        <v>18000</v>
      </c>
      <c r="JA11">
        <f t="shared" si="80"/>
        <v>0</v>
      </c>
      <c r="JD11">
        <v>18000</v>
      </c>
      <c r="JE11">
        <f t="shared" si="81"/>
        <v>0</v>
      </c>
      <c r="JH11">
        <v>7000</v>
      </c>
      <c r="JI11">
        <f t="shared" si="82"/>
        <v>0</v>
      </c>
      <c r="JK11">
        <v>2</v>
      </c>
      <c r="JL11">
        <v>6400</v>
      </c>
      <c r="JM11">
        <f t="shared" si="44"/>
        <v>12800</v>
      </c>
      <c r="JO11">
        <v>1</v>
      </c>
      <c r="JP11">
        <v>6500</v>
      </c>
      <c r="JQ11">
        <f t="shared" si="45"/>
        <v>6500</v>
      </c>
      <c r="JT11">
        <v>10500</v>
      </c>
      <c r="JU11">
        <f t="shared" si="83"/>
        <v>0</v>
      </c>
      <c r="JX11">
        <v>17000</v>
      </c>
      <c r="JY11">
        <f t="shared" si="84"/>
        <v>0</v>
      </c>
      <c r="KB11">
        <v>16000</v>
      </c>
      <c r="KC11">
        <f t="shared" si="85"/>
        <v>0</v>
      </c>
      <c r="KF11">
        <v>4400</v>
      </c>
      <c r="KG11">
        <f t="shared" si="86"/>
        <v>0</v>
      </c>
      <c r="KJ11">
        <v>17500</v>
      </c>
      <c r="KK11">
        <f t="shared" si="87"/>
        <v>0</v>
      </c>
      <c r="KN11">
        <v>7200</v>
      </c>
      <c r="KO11">
        <f t="shared" si="88"/>
        <v>0</v>
      </c>
      <c r="KR11">
        <v>12000</v>
      </c>
      <c r="KS11">
        <f t="shared" si="89"/>
        <v>0</v>
      </c>
      <c r="KV11">
        <v>9600</v>
      </c>
      <c r="KW11">
        <f t="shared" si="90"/>
        <v>0</v>
      </c>
      <c r="KZ11">
        <v>18000</v>
      </c>
      <c r="LA11">
        <f t="shared" si="91"/>
        <v>0</v>
      </c>
      <c r="LD11">
        <v>6200</v>
      </c>
      <c r="LE11">
        <f t="shared" si="92"/>
        <v>0</v>
      </c>
      <c r="LH11">
        <v>3600</v>
      </c>
      <c r="LI11">
        <f t="shared" si="93"/>
        <v>0</v>
      </c>
      <c r="LL11">
        <v>10000</v>
      </c>
      <c r="LM11">
        <f t="shared" si="94"/>
        <v>0</v>
      </c>
      <c r="LP11">
        <v>9900</v>
      </c>
      <c r="LQ11">
        <f t="shared" si="95"/>
        <v>0</v>
      </c>
      <c r="LS11">
        <v>1</v>
      </c>
      <c r="LT11">
        <v>9800</v>
      </c>
      <c r="LU11">
        <f t="shared" si="96"/>
        <v>9800</v>
      </c>
      <c r="LX11">
        <v>8900</v>
      </c>
      <c r="LY11">
        <f t="shared" si="46"/>
        <v>0</v>
      </c>
      <c r="MB11">
        <v>9600</v>
      </c>
      <c r="MC11">
        <f t="shared" si="97"/>
        <v>0</v>
      </c>
      <c r="MF11">
        <v>9900</v>
      </c>
      <c r="MG11">
        <f t="shared" si="98"/>
        <v>0</v>
      </c>
      <c r="MJ11">
        <v>9000</v>
      </c>
      <c r="MK11">
        <f t="shared" si="99"/>
        <v>0</v>
      </c>
      <c r="MM11">
        <v>3</v>
      </c>
      <c r="MN11">
        <v>6800</v>
      </c>
      <c r="MO11">
        <f t="shared" si="47"/>
        <v>20400</v>
      </c>
      <c r="MR11">
        <v>9200</v>
      </c>
      <c r="MS11">
        <f t="shared" si="100"/>
        <v>0</v>
      </c>
      <c r="MU11">
        <v>2</v>
      </c>
      <c r="MV11">
        <v>4800</v>
      </c>
      <c r="MW11">
        <f t="shared" si="48"/>
        <v>9600</v>
      </c>
      <c r="MZ11">
        <v>3500</v>
      </c>
      <c r="NA11">
        <f t="shared" si="49"/>
        <v>0</v>
      </c>
      <c r="ND11">
        <v>2700</v>
      </c>
      <c r="NE11">
        <f t="shared" si="101"/>
        <v>0</v>
      </c>
      <c r="NH11">
        <v>2700</v>
      </c>
      <c r="NI11">
        <f t="shared" si="50"/>
        <v>0</v>
      </c>
      <c r="NK11">
        <v>1</v>
      </c>
      <c r="NL11">
        <v>3100</v>
      </c>
      <c r="NM11">
        <f t="shared" si="51"/>
        <v>3100</v>
      </c>
      <c r="NP11">
        <v>9800</v>
      </c>
      <c r="NQ11">
        <f t="shared" si="102"/>
        <v>0</v>
      </c>
      <c r="NT11">
        <v>5600</v>
      </c>
      <c r="NU11">
        <f t="shared" si="103"/>
        <v>0</v>
      </c>
      <c r="NW11">
        <v>2</v>
      </c>
      <c r="NX11">
        <v>2700</v>
      </c>
      <c r="NY11">
        <f t="shared" si="52"/>
        <v>5400</v>
      </c>
      <c r="OA11">
        <v>1</v>
      </c>
      <c r="OB11">
        <v>3800</v>
      </c>
      <c r="OC11">
        <f t="shared" si="104"/>
        <v>3800</v>
      </c>
      <c r="OE11">
        <v>7</v>
      </c>
      <c r="OF11">
        <v>3600</v>
      </c>
      <c r="OG11">
        <f t="shared" si="53"/>
        <v>25200</v>
      </c>
      <c r="OI11">
        <v>1</v>
      </c>
      <c r="OJ11">
        <v>3600</v>
      </c>
      <c r="OK11">
        <f t="shared" si="105"/>
        <v>3600</v>
      </c>
      <c r="ON11">
        <v>4500</v>
      </c>
      <c r="OO11">
        <f t="shared" si="106"/>
        <v>0</v>
      </c>
      <c r="OR11">
        <v>9000</v>
      </c>
      <c r="OS11">
        <f t="shared" si="107"/>
        <v>0</v>
      </c>
      <c r="OU11">
        <v>2</v>
      </c>
      <c r="OV11">
        <v>6200</v>
      </c>
      <c r="OW11">
        <f t="shared" si="54"/>
        <v>12400</v>
      </c>
      <c r="OY11">
        <v>2</v>
      </c>
      <c r="OZ11">
        <v>6500</v>
      </c>
      <c r="PA11">
        <f t="shared" si="55"/>
        <v>13000</v>
      </c>
      <c r="PD11">
        <v>6500</v>
      </c>
      <c r="PE11">
        <f t="shared" si="56"/>
        <v>0</v>
      </c>
      <c r="PH11">
        <v>3100</v>
      </c>
      <c r="PI11">
        <f t="shared" si="108"/>
        <v>0</v>
      </c>
      <c r="PL11">
        <v>3200</v>
      </c>
      <c r="PM11">
        <f t="shared" si="57"/>
        <v>0</v>
      </c>
      <c r="PO11">
        <v>1</v>
      </c>
      <c r="PP11">
        <v>3100</v>
      </c>
      <c r="PQ11">
        <f t="shared" si="58"/>
        <v>3100</v>
      </c>
      <c r="PS11">
        <v>4</v>
      </c>
      <c r="PT11">
        <v>2700</v>
      </c>
      <c r="PU11">
        <f t="shared" si="59"/>
        <v>10800</v>
      </c>
      <c r="PW11">
        <v>2</v>
      </c>
      <c r="PX11">
        <v>3100</v>
      </c>
      <c r="PY11">
        <f t="shared" si="109"/>
        <v>6200</v>
      </c>
      <c r="QB11">
        <v>3700</v>
      </c>
      <c r="QC11">
        <f t="shared" si="111"/>
        <v>0</v>
      </c>
      <c r="QE11" s="106">
        <f t="shared" si="60"/>
        <v>505500</v>
      </c>
      <c r="QF11" s="108">
        <v>43865</v>
      </c>
    </row>
    <row r="12" spans="1:448">
      <c r="A12" s="65">
        <v>43866</v>
      </c>
      <c r="D12">
        <v>2000</v>
      </c>
      <c r="E12">
        <f t="shared" si="0"/>
        <v>0</v>
      </c>
      <c r="H12">
        <v>3600</v>
      </c>
      <c r="I12">
        <f t="shared" si="1"/>
        <v>0</v>
      </c>
      <c r="K12">
        <v>2</v>
      </c>
      <c r="L12">
        <v>3800</v>
      </c>
      <c r="M12">
        <f t="shared" si="2"/>
        <v>7600</v>
      </c>
      <c r="O12">
        <v>2</v>
      </c>
      <c r="P12">
        <v>4900</v>
      </c>
      <c r="Q12">
        <f t="shared" si="3"/>
        <v>9800</v>
      </c>
      <c r="S12">
        <v>3</v>
      </c>
      <c r="T12">
        <v>5700</v>
      </c>
      <c r="U12">
        <f t="shared" si="4"/>
        <v>17100</v>
      </c>
      <c r="X12">
        <v>3900</v>
      </c>
      <c r="Y12">
        <f t="shared" si="61"/>
        <v>0</v>
      </c>
      <c r="AB12">
        <v>9200</v>
      </c>
      <c r="AC12">
        <f t="shared" si="5"/>
        <v>0</v>
      </c>
      <c r="AE12">
        <v>1</v>
      </c>
      <c r="AF12">
        <v>5900</v>
      </c>
      <c r="AG12">
        <f t="shared" si="6"/>
        <v>5900</v>
      </c>
      <c r="AI12">
        <v>1</v>
      </c>
      <c r="AJ12">
        <v>8500</v>
      </c>
      <c r="AK12">
        <f t="shared" si="62"/>
        <v>8500</v>
      </c>
      <c r="AM12">
        <v>1</v>
      </c>
      <c r="AN12">
        <v>5900</v>
      </c>
      <c r="AO12">
        <f t="shared" si="63"/>
        <v>5900</v>
      </c>
      <c r="AR12">
        <v>3800</v>
      </c>
      <c r="AS12">
        <f t="shared" si="64"/>
        <v>0</v>
      </c>
      <c r="AU12">
        <v>17</v>
      </c>
      <c r="AV12">
        <v>3500</v>
      </c>
      <c r="AW12">
        <f t="shared" si="7"/>
        <v>59500</v>
      </c>
      <c r="AY12">
        <v>39</v>
      </c>
      <c r="AZ12">
        <v>2600</v>
      </c>
      <c r="BA12">
        <f t="shared" si="8"/>
        <v>101400</v>
      </c>
      <c r="BD12">
        <v>6300</v>
      </c>
      <c r="BE12">
        <f t="shared" si="65"/>
        <v>0</v>
      </c>
      <c r="BG12">
        <v>6</v>
      </c>
      <c r="BH12">
        <v>4300</v>
      </c>
      <c r="BI12">
        <f t="shared" si="9"/>
        <v>25800</v>
      </c>
      <c r="BK12">
        <v>5</v>
      </c>
      <c r="BL12">
        <v>3300</v>
      </c>
      <c r="BM12">
        <f t="shared" si="10"/>
        <v>16500</v>
      </c>
      <c r="BO12">
        <v>1</v>
      </c>
      <c r="BP12">
        <v>9900</v>
      </c>
      <c r="BQ12">
        <f t="shared" si="11"/>
        <v>9900</v>
      </c>
      <c r="BT12">
        <v>6900</v>
      </c>
      <c r="BU12">
        <f t="shared" si="66"/>
        <v>0</v>
      </c>
      <c r="BX12">
        <v>6200</v>
      </c>
      <c r="BY12">
        <f t="shared" si="67"/>
        <v>0</v>
      </c>
      <c r="CB12">
        <v>6200</v>
      </c>
      <c r="CC12">
        <f t="shared" si="12"/>
        <v>0</v>
      </c>
      <c r="CF12">
        <v>4500</v>
      </c>
      <c r="CG12">
        <f t="shared" si="68"/>
        <v>0</v>
      </c>
      <c r="CJ12">
        <v>8000</v>
      </c>
      <c r="CK12">
        <f t="shared" si="13"/>
        <v>0</v>
      </c>
      <c r="CM12">
        <v>1</v>
      </c>
      <c r="CN12">
        <v>8000</v>
      </c>
      <c r="CO12">
        <f t="shared" si="69"/>
        <v>8000</v>
      </c>
      <c r="CR12">
        <v>8000</v>
      </c>
      <c r="CS12">
        <f t="shared" si="14"/>
        <v>0</v>
      </c>
      <c r="CU12">
        <v>4</v>
      </c>
      <c r="CV12">
        <v>4500</v>
      </c>
      <c r="CW12">
        <f t="shared" si="15"/>
        <v>18000</v>
      </c>
      <c r="CZ12">
        <v>4500</v>
      </c>
      <c r="DA12">
        <f t="shared" si="110"/>
        <v>0</v>
      </c>
      <c r="DC12">
        <v>1</v>
      </c>
      <c r="DD12">
        <v>4800</v>
      </c>
      <c r="DE12">
        <f t="shared" si="16"/>
        <v>4800</v>
      </c>
      <c r="DH12">
        <v>4300</v>
      </c>
      <c r="DI12">
        <f t="shared" si="17"/>
        <v>0</v>
      </c>
      <c r="DK12">
        <v>1</v>
      </c>
      <c r="DL12">
        <v>6100</v>
      </c>
      <c r="DM12">
        <f t="shared" si="18"/>
        <v>6100</v>
      </c>
      <c r="DP12">
        <v>3500</v>
      </c>
      <c r="DQ12">
        <f t="shared" si="70"/>
        <v>0</v>
      </c>
      <c r="DT12">
        <v>7400</v>
      </c>
      <c r="DU12">
        <f t="shared" si="71"/>
        <v>0</v>
      </c>
      <c r="DW12">
        <v>2</v>
      </c>
      <c r="DX12">
        <v>6600</v>
      </c>
      <c r="DY12">
        <f t="shared" si="19"/>
        <v>13200</v>
      </c>
      <c r="EA12"/>
      <c r="EB12">
        <v>9800</v>
      </c>
      <c r="EC12">
        <f t="shared" si="72"/>
        <v>0</v>
      </c>
      <c r="EF12">
        <v>9300</v>
      </c>
      <c r="EG12">
        <f t="shared" si="20"/>
        <v>0</v>
      </c>
      <c r="EI12">
        <v>4</v>
      </c>
      <c r="EJ12">
        <v>3450</v>
      </c>
      <c r="EK12">
        <f t="shared" si="21"/>
        <v>13800</v>
      </c>
      <c r="EM12">
        <v>3</v>
      </c>
      <c r="EN12">
        <v>6800</v>
      </c>
      <c r="EO12">
        <f t="shared" si="22"/>
        <v>20400</v>
      </c>
      <c r="EQ12">
        <v>3</v>
      </c>
      <c r="ER12">
        <v>6000</v>
      </c>
      <c r="ES12">
        <f t="shared" si="23"/>
        <v>18000</v>
      </c>
      <c r="EU12">
        <v>1</v>
      </c>
      <c r="EV12">
        <v>7200</v>
      </c>
      <c r="EW12">
        <f t="shared" si="73"/>
        <v>7200</v>
      </c>
      <c r="EZ12">
        <v>9500</v>
      </c>
      <c r="FA12">
        <f t="shared" si="24"/>
        <v>0</v>
      </c>
      <c r="FD12">
        <v>3800</v>
      </c>
      <c r="FE12">
        <f t="shared" si="74"/>
        <v>0</v>
      </c>
      <c r="FH12">
        <v>8000</v>
      </c>
      <c r="FI12">
        <f t="shared" si="25"/>
        <v>0</v>
      </c>
      <c r="FK12">
        <v>1</v>
      </c>
      <c r="FL12">
        <v>8000</v>
      </c>
      <c r="FM12">
        <f t="shared" si="26"/>
        <v>8000</v>
      </c>
      <c r="FP12">
        <v>10300</v>
      </c>
      <c r="FQ12">
        <f t="shared" si="27"/>
        <v>0</v>
      </c>
      <c r="FS12">
        <v>2</v>
      </c>
      <c r="FT12">
        <v>7000</v>
      </c>
      <c r="FU12">
        <f t="shared" si="28"/>
        <v>14000</v>
      </c>
      <c r="FW12">
        <v>4</v>
      </c>
      <c r="FX12">
        <v>5000</v>
      </c>
      <c r="FY12">
        <f t="shared" si="29"/>
        <v>20000</v>
      </c>
      <c r="GA12">
        <v>4</v>
      </c>
      <c r="GB12">
        <v>4300</v>
      </c>
      <c r="GC12">
        <f t="shared" si="30"/>
        <v>17200</v>
      </c>
      <c r="GE12">
        <v>3</v>
      </c>
      <c r="GF12">
        <v>5900</v>
      </c>
      <c r="GG12">
        <f t="shared" si="31"/>
        <v>17700</v>
      </c>
      <c r="GI12">
        <v>14</v>
      </c>
      <c r="GJ12">
        <v>5500</v>
      </c>
      <c r="GK12">
        <f t="shared" si="32"/>
        <v>77000</v>
      </c>
      <c r="GM12">
        <v>2</v>
      </c>
      <c r="GN12">
        <v>3500</v>
      </c>
      <c r="GO12">
        <f t="shared" si="33"/>
        <v>7000</v>
      </c>
      <c r="GQ12">
        <v>1</v>
      </c>
      <c r="GR12">
        <v>3500</v>
      </c>
      <c r="GS12">
        <f t="shared" si="34"/>
        <v>3500</v>
      </c>
      <c r="GU12">
        <v>3</v>
      </c>
      <c r="GV12">
        <v>3500</v>
      </c>
      <c r="GW12">
        <f t="shared" si="35"/>
        <v>10500</v>
      </c>
      <c r="GZ12">
        <v>43000</v>
      </c>
      <c r="HA12">
        <f t="shared" si="75"/>
        <v>0</v>
      </c>
      <c r="HC12">
        <v>6</v>
      </c>
      <c r="HD12">
        <v>6500</v>
      </c>
      <c r="HE12">
        <f t="shared" si="36"/>
        <v>39000</v>
      </c>
      <c r="HG12">
        <v>6</v>
      </c>
      <c r="HH12">
        <v>6400</v>
      </c>
      <c r="HI12">
        <f>+HG12*HH12+200</f>
        <v>38600</v>
      </c>
      <c r="HL12">
        <v>6500</v>
      </c>
      <c r="HM12">
        <f t="shared" si="77"/>
        <v>0</v>
      </c>
      <c r="HO12">
        <v>4</v>
      </c>
      <c r="HP12">
        <v>6700</v>
      </c>
      <c r="HQ12">
        <f t="shared" si="37"/>
        <v>26800</v>
      </c>
      <c r="HS12">
        <v>6</v>
      </c>
      <c r="HT12">
        <v>3900</v>
      </c>
      <c r="HU12">
        <f t="shared" si="38"/>
        <v>23400</v>
      </c>
      <c r="HW12">
        <v>5</v>
      </c>
      <c r="HX12">
        <v>4500</v>
      </c>
      <c r="HY12">
        <f t="shared" si="39"/>
        <v>22500</v>
      </c>
      <c r="IB12">
        <v>3000</v>
      </c>
      <c r="IC12">
        <f t="shared" si="78"/>
        <v>0</v>
      </c>
      <c r="IE12">
        <v>6</v>
      </c>
      <c r="IF12">
        <v>3500</v>
      </c>
      <c r="IG12">
        <f t="shared" si="40"/>
        <v>21000</v>
      </c>
      <c r="IJ12">
        <v>7000</v>
      </c>
      <c r="IK12">
        <f t="shared" si="41"/>
        <v>0</v>
      </c>
      <c r="IN12">
        <v>6200</v>
      </c>
      <c r="IO12">
        <f t="shared" si="42"/>
        <v>0</v>
      </c>
      <c r="IR12">
        <v>6200</v>
      </c>
      <c r="IS12">
        <f t="shared" si="79"/>
        <v>0</v>
      </c>
      <c r="IU12">
        <v>5</v>
      </c>
      <c r="IV12">
        <v>6600</v>
      </c>
      <c r="IW12">
        <f t="shared" si="43"/>
        <v>33000</v>
      </c>
      <c r="IZ12">
        <v>18000</v>
      </c>
      <c r="JA12">
        <f t="shared" si="80"/>
        <v>0</v>
      </c>
      <c r="JD12">
        <v>18000</v>
      </c>
      <c r="JE12">
        <f t="shared" si="81"/>
        <v>0</v>
      </c>
      <c r="JH12">
        <v>7000</v>
      </c>
      <c r="JI12">
        <f t="shared" si="82"/>
        <v>0</v>
      </c>
      <c r="JL12">
        <v>6400</v>
      </c>
      <c r="JM12">
        <f t="shared" si="44"/>
        <v>0</v>
      </c>
      <c r="JO12">
        <v>4</v>
      </c>
      <c r="JP12">
        <v>6500</v>
      </c>
      <c r="JQ12">
        <f t="shared" si="45"/>
        <v>26000</v>
      </c>
      <c r="JT12">
        <v>10500</v>
      </c>
      <c r="JU12">
        <f t="shared" si="83"/>
        <v>0</v>
      </c>
      <c r="JX12">
        <v>17000</v>
      </c>
      <c r="JY12">
        <f t="shared" si="84"/>
        <v>0</v>
      </c>
      <c r="KB12">
        <v>16000</v>
      </c>
      <c r="KC12">
        <f t="shared" si="85"/>
        <v>0</v>
      </c>
      <c r="KE12">
        <v>1</v>
      </c>
      <c r="KF12">
        <v>4400</v>
      </c>
      <c r="KG12">
        <f t="shared" si="86"/>
        <v>4400</v>
      </c>
      <c r="KJ12">
        <v>17500</v>
      </c>
      <c r="KK12">
        <f t="shared" si="87"/>
        <v>0</v>
      </c>
      <c r="KN12">
        <v>7200</v>
      </c>
      <c r="KO12">
        <f t="shared" si="88"/>
        <v>0</v>
      </c>
      <c r="KQ12">
        <v>3</v>
      </c>
      <c r="KR12">
        <v>12000</v>
      </c>
      <c r="KS12">
        <f t="shared" si="89"/>
        <v>36000</v>
      </c>
      <c r="KV12">
        <v>9600</v>
      </c>
      <c r="KW12">
        <f t="shared" si="90"/>
        <v>0</v>
      </c>
      <c r="KZ12">
        <v>18000</v>
      </c>
      <c r="LA12">
        <f t="shared" si="91"/>
        <v>0</v>
      </c>
      <c r="LD12">
        <v>6200</v>
      </c>
      <c r="LE12">
        <f t="shared" si="92"/>
        <v>0</v>
      </c>
      <c r="LH12">
        <v>3600</v>
      </c>
      <c r="LI12">
        <f t="shared" si="93"/>
        <v>0</v>
      </c>
      <c r="LL12">
        <v>10000</v>
      </c>
      <c r="LM12">
        <f t="shared" si="94"/>
        <v>0</v>
      </c>
      <c r="LP12">
        <v>9900</v>
      </c>
      <c r="LQ12">
        <f t="shared" si="95"/>
        <v>0</v>
      </c>
      <c r="LT12">
        <v>9800</v>
      </c>
      <c r="LU12">
        <f t="shared" si="96"/>
        <v>0</v>
      </c>
      <c r="LX12">
        <v>8900</v>
      </c>
      <c r="LY12">
        <f t="shared" si="46"/>
        <v>0</v>
      </c>
      <c r="MB12">
        <v>9600</v>
      </c>
      <c r="MC12">
        <f t="shared" si="97"/>
        <v>0</v>
      </c>
      <c r="ME12">
        <v>1</v>
      </c>
      <c r="MF12">
        <v>9900</v>
      </c>
      <c r="MG12">
        <f t="shared" si="98"/>
        <v>9900</v>
      </c>
      <c r="MJ12">
        <v>9000</v>
      </c>
      <c r="MK12">
        <f t="shared" si="99"/>
        <v>0</v>
      </c>
      <c r="MM12">
        <v>1</v>
      </c>
      <c r="MN12">
        <v>6800</v>
      </c>
      <c r="MO12">
        <f t="shared" si="47"/>
        <v>6800</v>
      </c>
      <c r="MQ12">
        <v>3</v>
      </c>
      <c r="MR12">
        <v>9200</v>
      </c>
      <c r="MS12">
        <f t="shared" si="100"/>
        <v>27600</v>
      </c>
      <c r="MU12">
        <v>1</v>
      </c>
      <c r="MV12">
        <v>4800</v>
      </c>
      <c r="MW12">
        <f t="shared" si="48"/>
        <v>4800</v>
      </c>
      <c r="MZ12">
        <v>3500</v>
      </c>
      <c r="NA12">
        <f t="shared" si="49"/>
        <v>0</v>
      </c>
      <c r="ND12">
        <v>2700</v>
      </c>
      <c r="NE12">
        <f t="shared" si="101"/>
        <v>0</v>
      </c>
      <c r="NG12">
        <v>6</v>
      </c>
      <c r="NH12">
        <v>2700</v>
      </c>
      <c r="NI12">
        <f t="shared" si="50"/>
        <v>16200</v>
      </c>
      <c r="NK12">
        <v>5</v>
      </c>
      <c r="NL12">
        <v>3100</v>
      </c>
      <c r="NM12">
        <f t="shared" si="51"/>
        <v>15500</v>
      </c>
      <c r="NO12">
        <v>1</v>
      </c>
      <c r="NP12">
        <v>9800</v>
      </c>
      <c r="NQ12">
        <f t="shared" si="102"/>
        <v>9800</v>
      </c>
      <c r="NT12">
        <v>5600</v>
      </c>
      <c r="NU12">
        <f t="shared" si="103"/>
        <v>0</v>
      </c>
      <c r="NW12">
        <v>2</v>
      </c>
      <c r="NX12">
        <v>2700</v>
      </c>
      <c r="NY12">
        <f t="shared" si="52"/>
        <v>5400</v>
      </c>
      <c r="OA12">
        <v>1</v>
      </c>
      <c r="OB12">
        <v>3800</v>
      </c>
      <c r="OC12">
        <f t="shared" si="104"/>
        <v>3800</v>
      </c>
      <c r="OE12">
        <v>6</v>
      </c>
      <c r="OF12">
        <v>3600</v>
      </c>
      <c r="OG12">
        <f t="shared" si="53"/>
        <v>21600</v>
      </c>
      <c r="OI12">
        <v>1</v>
      </c>
      <c r="OJ12">
        <v>3600</v>
      </c>
      <c r="OK12">
        <f t="shared" si="105"/>
        <v>3600</v>
      </c>
      <c r="ON12">
        <v>4500</v>
      </c>
      <c r="OO12">
        <f t="shared" si="106"/>
        <v>0</v>
      </c>
      <c r="OQ12">
        <v>3</v>
      </c>
      <c r="OR12">
        <v>9000</v>
      </c>
      <c r="OS12">
        <f t="shared" si="107"/>
        <v>27000</v>
      </c>
      <c r="OV12">
        <v>6200</v>
      </c>
      <c r="OW12">
        <f t="shared" si="54"/>
        <v>0</v>
      </c>
      <c r="OY12">
        <v>2</v>
      </c>
      <c r="OZ12">
        <v>6500</v>
      </c>
      <c r="PA12">
        <f t="shared" si="55"/>
        <v>13000</v>
      </c>
      <c r="PC12">
        <v>5</v>
      </c>
      <c r="PD12">
        <v>6500</v>
      </c>
      <c r="PE12">
        <f t="shared" si="56"/>
        <v>32500</v>
      </c>
      <c r="PH12">
        <v>3100</v>
      </c>
      <c r="PI12">
        <f t="shared" si="108"/>
        <v>0</v>
      </c>
      <c r="PL12">
        <v>3200</v>
      </c>
      <c r="PM12">
        <f t="shared" si="57"/>
        <v>0</v>
      </c>
      <c r="PO12">
        <v>1</v>
      </c>
      <c r="PP12">
        <v>3100</v>
      </c>
      <c r="PQ12">
        <f t="shared" si="58"/>
        <v>3100</v>
      </c>
      <c r="PT12">
        <v>2700</v>
      </c>
      <c r="PU12">
        <f t="shared" si="59"/>
        <v>0</v>
      </c>
      <c r="PX12">
        <v>3100</v>
      </c>
      <c r="PY12">
        <f t="shared" si="109"/>
        <v>0</v>
      </c>
      <c r="QB12">
        <v>3700</v>
      </c>
      <c r="QC12">
        <f t="shared" si="111"/>
        <v>0</v>
      </c>
      <c r="QE12" s="106">
        <f t="shared" si="60"/>
        <v>1023600</v>
      </c>
      <c r="QF12" s="108">
        <v>43866</v>
      </c>
    </row>
    <row r="13" spans="1:448">
      <c r="A13" s="65">
        <v>43867</v>
      </c>
      <c r="C13">
        <v>2</v>
      </c>
      <c r="D13">
        <v>2000</v>
      </c>
      <c r="E13">
        <f t="shared" si="0"/>
        <v>4000</v>
      </c>
      <c r="G13">
        <v>2</v>
      </c>
      <c r="H13">
        <v>3600</v>
      </c>
      <c r="I13">
        <f t="shared" si="1"/>
        <v>7200</v>
      </c>
      <c r="K13">
        <v>2</v>
      </c>
      <c r="L13">
        <v>3800</v>
      </c>
      <c r="M13">
        <f t="shared" si="2"/>
        <v>7600</v>
      </c>
      <c r="O13">
        <v>2</v>
      </c>
      <c r="P13">
        <v>4900</v>
      </c>
      <c r="Q13">
        <f t="shared" si="3"/>
        <v>9800</v>
      </c>
      <c r="S13">
        <v>7</v>
      </c>
      <c r="T13">
        <v>5700</v>
      </c>
      <c r="U13">
        <f t="shared" si="4"/>
        <v>39900</v>
      </c>
      <c r="X13">
        <v>3900</v>
      </c>
      <c r="Y13">
        <f t="shared" si="61"/>
        <v>0</v>
      </c>
      <c r="AA13">
        <v>1</v>
      </c>
      <c r="AB13">
        <v>9200</v>
      </c>
      <c r="AC13">
        <f t="shared" si="5"/>
        <v>9200</v>
      </c>
      <c r="AE13">
        <v>1</v>
      </c>
      <c r="AF13">
        <v>5900</v>
      </c>
      <c r="AG13">
        <f t="shared" si="6"/>
        <v>5900</v>
      </c>
      <c r="AJ13">
        <v>8500</v>
      </c>
      <c r="AK13">
        <f t="shared" si="62"/>
        <v>0</v>
      </c>
      <c r="AN13">
        <v>5900</v>
      </c>
      <c r="AO13">
        <f t="shared" si="63"/>
        <v>0</v>
      </c>
      <c r="AR13">
        <v>3800</v>
      </c>
      <c r="AS13">
        <f t="shared" si="64"/>
        <v>0</v>
      </c>
      <c r="AU13">
        <v>21</v>
      </c>
      <c r="AV13">
        <v>3500</v>
      </c>
      <c r="AW13">
        <f t="shared" si="7"/>
        <v>73500</v>
      </c>
      <c r="AY13">
        <v>46</v>
      </c>
      <c r="AZ13">
        <v>2600</v>
      </c>
      <c r="BA13">
        <f t="shared" si="8"/>
        <v>119600</v>
      </c>
      <c r="BD13">
        <v>6300</v>
      </c>
      <c r="BE13">
        <f t="shared" si="65"/>
        <v>0</v>
      </c>
      <c r="BG13">
        <v>2</v>
      </c>
      <c r="BH13">
        <v>4300</v>
      </c>
      <c r="BI13">
        <f t="shared" si="9"/>
        <v>8600</v>
      </c>
      <c r="BK13">
        <v>4</v>
      </c>
      <c r="BL13">
        <v>3300</v>
      </c>
      <c r="BM13">
        <f t="shared" si="10"/>
        <v>13200</v>
      </c>
      <c r="BP13">
        <v>9900</v>
      </c>
      <c r="BQ13">
        <f t="shared" si="11"/>
        <v>0</v>
      </c>
      <c r="BS13">
        <v>1</v>
      </c>
      <c r="BT13">
        <v>6900</v>
      </c>
      <c r="BU13">
        <f t="shared" si="66"/>
        <v>6900</v>
      </c>
      <c r="BX13">
        <v>6200</v>
      </c>
      <c r="BY13">
        <f t="shared" si="67"/>
        <v>0</v>
      </c>
      <c r="CB13">
        <v>6200</v>
      </c>
      <c r="CC13">
        <f t="shared" si="12"/>
        <v>0</v>
      </c>
      <c r="CF13">
        <v>4500</v>
      </c>
      <c r="CG13">
        <f t="shared" si="68"/>
        <v>0</v>
      </c>
      <c r="CJ13">
        <v>8000</v>
      </c>
      <c r="CK13">
        <f t="shared" si="13"/>
        <v>0</v>
      </c>
      <c r="CN13">
        <v>8000</v>
      </c>
      <c r="CO13">
        <f t="shared" si="69"/>
        <v>0</v>
      </c>
      <c r="CR13">
        <v>8000</v>
      </c>
      <c r="CS13">
        <f t="shared" si="14"/>
        <v>0</v>
      </c>
      <c r="CU13">
        <v>8</v>
      </c>
      <c r="CV13">
        <v>4500</v>
      </c>
      <c r="CW13">
        <f t="shared" si="15"/>
        <v>36000</v>
      </c>
      <c r="CY13">
        <v>1</v>
      </c>
      <c r="CZ13">
        <v>4500</v>
      </c>
      <c r="DA13">
        <f t="shared" si="110"/>
        <v>4500</v>
      </c>
      <c r="DD13">
        <v>4800</v>
      </c>
      <c r="DE13">
        <f t="shared" si="16"/>
        <v>0</v>
      </c>
      <c r="DH13">
        <v>4300</v>
      </c>
      <c r="DI13">
        <f t="shared" si="17"/>
        <v>0</v>
      </c>
      <c r="DL13">
        <v>6100</v>
      </c>
      <c r="DM13">
        <f t="shared" si="18"/>
        <v>0</v>
      </c>
      <c r="DP13">
        <v>3500</v>
      </c>
      <c r="DQ13">
        <f t="shared" si="70"/>
        <v>0</v>
      </c>
      <c r="DS13">
        <v>1</v>
      </c>
      <c r="DT13">
        <v>7400</v>
      </c>
      <c r="DU13">
        <f t="shared" si="71"/>
        <v>7400</v>
      </c>
      <c r="DX13">
        <v>6600</v>
      </c>
      <c r="DY13">
        <f t="shared" si="19"/>
        <v>0</v>
      </c>
      <c r="EA13"/>
      <c r="EB13">
        <v>9800</v>
      </c>
      <c r="EC13">
        <f t="shared" si="72"/>
        <v>0</v>
      </c>
      <c r="EF13">
        <v>9300</v>
      </c>
      <c r="EG13">
        <f t="shared" si="20"/>
        <v>0</v>
      </c>
      <c r="EI13">
        <v>2</v>
      </c>
      <c r="EJ13">
        <v>3450</v>
      </c>
      <c r="EK13">
        <f t="shared" si="21"/>
        <v>6900</v>
      </c>
      <c r="EM13">
        <v>4</v>
      </c>
      <c r="EN13">
        <v>6800</v>
      </c>
      <c r="EO13">
        <f t="shared" si="22"/>
        <v>27200</v>
      </c>
      <c r="EQ13">
        <v>2</v>
      </c>
      <c r="ER13">
        <v>6000</v>
      </c>
      <c r="ES13">
        <f t="shared" si="23"/>
        <v>12000</v>
      </c>
      <c r="EU13">
        <v>7</v>
      </c>
      <c r="EV13">
        <v>7200</v>
      </c>
      <c r="EW13">
        <f t="shared" si="73"/>
        <v>50400</v>
      </c>
      <c r="EZ13">
        <v>9500</v>
      </c>
      <c r="FA13">
        <f t="shared" si="24"/>
        <v>0</v>
      </c>
      <c r="FC13">
        <v>3</v>
      </c>
      <c r="FD13">
        <v>3800</v>
      </c>
      <c r="FE13">
        <f t="shared" si="74"/>
        <v>11400</v>
      </c>
      <c r="FH13">
        <v>8000</v>
      </c>
      <c r="FI13">
        <f t="shared" si="25"/>
        <v>0</v>
      </c>
      <c r="FK13">
        <v>2</v>
      </c>
      <c r="FL13">
        <v>8000</v>
      </c>
      <c r="FM13">
        <f t="shared" si="26"/>
        <v>16000</v>
      </c>
      <c r="FO13">
        <v>1</v>
      </c>
      <c r="FP13">
        <v>10300</v>
      </c>
      <c r="FQ13">
        <f t="shared" si="27"/>
        <v>10300</v>
      </c>
      <c r="FS13">
        <v>2</v>
      </c>
      <c r="FT13">
        <v>7000</v>
      </c>
      <c r="FU13">
        <f t="shared" si="28"/>
        <v>14000</v>
      </c>
      <c r="FW13">
        <v>1</v>
      </c>
      <c r="FX13">
        <v>5000</v>
      </c>
      <c r="FY13">
        <f t="shared" si="29"/>
        <v>5000</v>
      </c>
      <c r="GA13">
        <v>2</v>
      </c>
      <c r="GB13">
        <v>4300</v>
      </c>
      <c r="GC13">
        <f t="shared" si="30"/>
        <v>8600</v>
      </c>
      <c r="GE13">
        <v>2</v>
      </c>
      <c r="GF13">
        <v>5900</v>
      </c>
      <c r="GG13">
        <f t="shared" si="31"/>
        <v>11800</v>
      </c>
      <c r="GI13">
        <v>5</v>
      </c>
      <c r="GJ13">
        <v>5500</v>
      </c>
      <c r="GK13">
        <f t="shared" si="32"/>
        <v>27500</v>
      </c>
      <c r="GM13">
        <v>7</v>
      </c>
      <c r="GN13">
        <v>3500</v>
      </c>
      <c r="GO13">
        <f t="shared" si="33"/>
        <v>24500</v>
      </c>
      <c r="GQ13">
        <v>5</v>
      </c>
      <c r="GR13">
        <v>3500</v>
      </c>
      <c r="GS13">
        <f t="shared" si="34"/>
        <v>17500</v>
      </c>
      <c r="GU13">
        <v>3</v>
      </c>
      <c r="GV13">
        <v>3500</v>
      </c>
      <c r="GW13">
        <f t="shared" si="35"/>
        <v>10500</v>
      </c>
      <c r="GZ13">
        <v>43000</v>
      </c>
      <c r="HA13">
        <f t="shared" si="75"/>
        <v>0</v>
      </c>
      <c r="HD13">
        <v>6500</v>
      </c>
      <c r="HE13">
        <f t="shared" si="36"/>
        <v>0</v>
      </c>
      <c r="HG13">
        <v>4</v>
      </c>
      <c r="HH13">
        <v>6400</v>
      </c>
      <c r="HI13">
        <f>+HG13*HH13+100</f>
        <v>25700</v>
      </c>
      <c r="HL13">
        <v>6500</v>
      </c>
      <c r="HM13">
        <f t="shared" si="77"/>
        <v>0</v>
      </c>
      <c r="HO13">
        <v>1</v>
      </c>
      <c r="HP13">
        <v>6700</v>
      </c>
      <c r="HQ13">
        <f t="shared" si="37"/>
        <v>6700</v>
      </c>
      <c r="HS13">
        <v>2</v>
      </c>
      <c r="HT13">
        <v>3900</v>
      </c>
      <c r="HU13">
        <f t="shared" si="38"/>
        <v>7800</v>
      </c>
      <c r="HW13">
        <v>3</v>
      </c>
      <c r="HX13">
        <v>4500</v>
      </c>
      <c r="HY13">
        <f t="shared" si="39"/>
        <v>13500</v>
      </c>
      <c r="IB13">
        <v>3000</v>
      </c>
      <c r="IC13">
        <f t="shared" si="78"/>
        <v>0</v>
      </c>
      <c r="IE13">
        <v>3</v>
      </c>
      <c r="IF13">
        <v>3500</v>
      </c>
      <c r="IG13">
        <f t="shared" si="40"/>
        <v>10500</v>
      </c>
      <c r="IJ13">
        <v>7000</v>
      </c>
      <c r="IK13">
        <f t="shared" si="41"/>
        <v>0</v>
      </c>
      <c r="IM13">
        <v>3</v>
      </c>
      <c r="IN13">
        <v>6200</v>
      </c>
      <c r="IO13">
        <f t="shared" si="42"/>
        <v>18600</v>
      </c>
      <c r="IR13">
        <v>6200</v>
      </c>
      <c r="IS13">
        <f t="shared" si="79"/>
        <v>0</v>
      </c>
      <c r="IU13">
        <v>6</v>
      </c>
      <c r="IV13">
        <v>6600</v>
      </c>
      <c r="IW13">
        <f t="shared" si="43"/>
        <v>39600</v>
      </c>
      <c r="IZ13">
        <v>18000</v>
      </c>
      <c r="JA13">
        <f t="shared" si="80"/>
        <v>0</v>
      </c>
      <c r="JD13">
        <v>18000</v>
      </c>
      <c r="JE13">
        <f t="shared" si="81"/>
        <v>0</v>
      </c>
      <c r="JH13">
        <v>7000</v>
      </c>
      <c r="JI13">
        <f t="shared" si="82"/>
        <v>0</v>
      </c>
      <c r="JK13">
        <v>4</v>
      </c>
      <c r="JL13">
        <v>6400</v>
      </c>
      <c r="JM13">
        <f t="shared" si="44"/>
        <v>25600</v>
      </c>
      <c r="JP13">
        <v>6500</v>
      </c>
      <c r="JQ13">
        <f t="shared" si="45"/>
        <v>0</v>
      </c>
      <c r="JT13">
        <v>10500</v>
      </c>
      <c r="JU13">
        <f t="shared" si="83"/>
        <v>0</v>
      </c>
      <c r="JX13">
        <v>17000</v>
      </c>
      <c r="JY13">
        <f t="shared" si="84"/>
        <v>0</v>
      </c>
      <c r="KB13">
        <v>16000</v>
      </c>
      <c r="KC13">
        <f t="shared" si="85"/>
        <v>0</v>
      </c>
      <c r="KF13">
        <v>4400</v>
      </c>
      <c r="KG13">
        <f t="shared" si="86"/>
        <v>0</v>
      </c>
      <c r="KJ13">
        <v>17500</v>
      </c>
      <c r="KK13">
        <f t="shared" si="87"/>
        <v>0</v>
      </c>
      <c r="KM13">
        <v>2</v>
      </c>
      <c r="KN13">
        <v>7200</v>
      </c>
      <c r="KO13">
        <f t="shared" si="88"/>
        <v>14400</v>
      </c>
      <c r="KR13">
        <v>12000</v>
      </c>
      <c r="KS13">
        <f t="shared" si="89"/>
        <v>0</v>
      </c>
      <c r="KV13">
        <v>9600</v>
      </c>
      <c r="KW13">
        <f t="shared" si="90"/>
        <v>0</v>
      </c>
      <c r="KZ13">
        <v>18000</v>
      </c>
      <c r="LA13">
        <f t="shared" si="91"/>
        <v>0</v>
      </c>
      <c r="LD13">
        <v>6200</v>
      </c>
      <c r="LE13">
        <f t="shared" si="92"/>
        <v>0</v>
      </c>
      <c r="LG13">
        <v>1</v>
      </c>
      <c r="LH13">
        <v>3600</v>
      </c>
      <c r="LI13">
        <f t="shared" si="93"/>
        <v>3600</v>
      </c>
      <c r="LL13">
        <v>10000</v>
      </c>
      <c r="LM13">
        <f t="shared" si="94"/>
        <v>0</v>
      </c>
      <c r="LP13">
        <v>9900</v>
      </c>
      <c r="LQ13">
        <f t="shared" si="95"/>
        <v>0</v>
      </c>
      <c r="LT13">
        <v>9800</v>
      </c>
      <c r="LU13">
        <f t="shared" si="96"/>
        <v>0</v>
      </c>
      <c r="LX13">
        <v>8900</v>
      </c>
      <c r="LY13">
        <f t="shared" si="46"/>
        <v>0</v>
      </c>
      <c r="MB13">
        <v>9600</v>
      </c>
      <c r="MC13">
        <f t="shared" si="97"/>
        <v>0</v>
      </c>
      <c r="MF13">
        <v>9900</v>
      </c>
      <c r="MG13">
        <f t="shared" si="98"/>
        <v>0</v>
      </c>
      <c r="MJ13">
        <v>9000</v>
      </c>
      <c r="MK13">
        <f t="shared" si="99"/>
        <v>0</v>
      </c>
      <c r="MN13">
        <v>6800</v>
      </c>
      <c r="MO13">
        <f t="shared" si="47"/>
        <v>0</v>
      </c>
      <c r="MR13">
        <v>9200</v>
      </c>
      <c r="MS13">
        <f t="shared" si="100"/>
        <v>0</v>
      </c>
      <c r="MU13">
        <v>1</v>
      </c>
      <c r="MV13">
        <v>4800</v>
      </c>
      <c r="MW13">
        <f t="shared" si="48"/>
        <v>4800</v>
      </c>
      <c r="MZ13">
        <v>3500</v>
      </c>
      <c r="NA13">
        <f t="shared" si="49"/>
        <v>0</v>
      </c>
      <c r="ND13">
        <v>2700</v>
      </c>
      <c r="NE13">
        <f t="shared" si="101"/>
        <v>0</v>
      </c>
      <c r="NG13">
        <v>2</v>
      </c>
      <c r="NH13">
        <v>2700</v>
      </c>
      <c r="NI13">
        <f t="shared" si="50"/>
        <v>5400</v>
      </c>
      <c r="NK13">
        <v>5</v>
      </c>
      <c r="NL13">
        <v>3100</v>
      </c>
      <c r="NM13">
        <f t="shared" si="51"/>
        <v>15500</v>
      </c>
      <c r="NP13">
        <v>9800</v>
      </c>
      <c r="NQ13">
        <f t="shared" si="102"/>
        <v>0</v>
      </c>
      <c r="NT13">
        <v>5600</v>
      </c>
      <c r="NU13">
        <f t="shared" si="103"/>
        <v>0</v>
      </c>
      <c r="NX13">
        <v>2700</v>
      </c>
      <c r="NY13">
        <f t="shared" si="52"/>
        <v>0</v>
      </c>
      <c r="OA13">
        <v>1</v>
      </c>
      <c r="OB13">
        <v>3800</v>
      </c>
      <c r="OC13">
        <f t="shared" si="104"/>
        <v>3800</v>
      </c>
      <c r="OE13">
        <v>4</v>
      </c>
      <c r="OF13">
        <v>3600</v>
      </c>
      <c r="OG13">
        <f t="shared" si="53"/>
        <v>14400</v>
      </c>
      <c r="OI13">
        <v>1</v>
      </c>
      <c r="OJ13">
        <v>3600</v>
      </c>
      <c r="OK13">
        <f t="shared" si="105"/>
        <v>3600</v>
      </c>
      <c r="ON13">
        <v>4500</v>
      </c>
      <c r="OO13">
        <f t="shared" si="106"/>
        <v>0</v>
      </c>
      <c r="OQ13">
        <v>1</v>
      </c>
      <c r="OR13">
        <v>9000</v>
      </c>
      <c r="OS13">
        <f t="shared" si="107"/>
        <v>9000</v>
      </c>
      <c r="OV13">
        <v>6200</v>
      </c>
      <c r="OW13">
        <f t="shared" si="54"/>
        <v>0</v>
      </c>
      <c r="OY13">
        <v>2</v>
      </c>
      <c r="OZ13">
        <v>6500</v>
      </c>
      <c r="PA13">
        <f t="shared" si="55"/>
        <v>13000</v>
      </c>
      <c r="PC13">
        <v>1</v>
      </c>
      <c r="PD13">
        <v>6500</v>
      </c>
      <c r="PE13">
        <f t="shared" si="56"/>
        <v>6500</v>
      </c>
      <c r="PH13">
        <v>3100</v>
      </c>
      <c r="PI13">
        <f t="shared" si="108"/>
        <v>0</v>
      </c>
      <c r="PL13">
        <v>3200</v>
      </c>
      <c r="PM13">
        <f t="shared" si="57"/>
        <v>0</v>
      </c>
      <c r="PP13">
        <v>3100</v>
      </c>
      <c r="PQ13">
        <f t="shared" si="58"/>
        <v>0</v>
      </c>
      <c r="PT13">
        <v>2700</v>
      </c>
      <c r="PU13">
        <f t="shared" si="59"/>
        <v>0</v>
      </c>
      <c r="PW13">
        <v>2</v>
      </c>
      <c r="PX13">
        <v>3100</v>
      </c>
      <c r="PY13">
        <f t="shared" si="109"/>
        <v>6200</v>
      </c>
      <c r="QB13">
        <v>3700</v>
      </c>
      <c r="QC13">
        <f t="shared" si="111"/>
        <v>0</v>
      </c>
      <c r="QE13" s="106">
        <f t="shared" si="60"/>
        <v>855100</v>
      </c>
      <c r="QF13" s="108">
        <v>43867</v>
      </c>
    </row>
    <row r="14" spans="1:448">
      <c r="A14" s="65">
        <v>43868</v>
      </c>
      <c r="D14">
        <v>2000</v>
      </c>
      <c r="E14">
        <f t="shared" si="0"/>
        <v>0</v>
      </c>
      <c r="G14">
        <v>1</v>
      </c>
      <c r="H14">
        <v>3600</v>
      </c>
      <c r="I14">
        <f t="shared" si="1"/>
        <v>3600</v>
      </c>
      <c r="L14">
        <v>3800</v>
      </c>
      <c r="M14">
        <f t="shared" si="2"/>
        <v>0</v>
      </c>
      <c r="O14">
        <v>2</v>
      </c>
      <c r="P14">
        <v>4900</v>
      </c>
      <c r="Q14">
        <f t="shared" si="3"/>
        <v>9800</v>
      </c>
      <c r="S14">
        <v>3</v>
      </c>
      <c r="T14">
        <v>5700</v>
      </c>
      <c r="U14">
        <f t="shared" si="4"/>
        <v>17100</v>
      </c>
      <c r="X14">
        <v>3900</v>
      </c>
      <c r="Y14">
        <f t="shared" si="61"/>
        <v>0</v>
      </c>
      <c r="AA14">
        <v>1</v>
      </c>
      <c r="AB14">
        <v>9200</v>
      </c>
      <c r="AC14">
        <f t="shared" si="5"/>
        <v>9200</v>
      </c>
      <c r="AE14">
        <v>2</v>
      </c>
      <c r="AF14">
        <v>5900</v>
      </c>
      <c r="AG14">
        <f t="shared" si="6"/>
        <v>11800</v>
      </c>
      <c r="AJ14">
        <v>8500</v>
      </c>
      <c r="AK14">
        <f t="shared" si="62"/>
        <v>0</v>
      </c>
      <c r="AM14">
        <v>2</v>
      </c>
      <c r="AN14">
        <v>5900</v>
      </c>
      <c r="AO14">
        <f t="shared" si="63"/>
        <v>11800</v>
      </c>
      <c r="AR14">
        <v>3800</v>
      </c>
      <c r="AS14">
        <f t="shared" si="64"/>
        <v>0</v>
      </c>
      <c r="AU14">
        <v>23</v>
      </c>
      <c r="AV14">
        <v>3500</v>
      </c>
      <c r="AW14">
        <f t="shared" si="7"/>
        <v>80500</v>
      </c>
      <c r="AY14">
        <v>35</v>
      </c>
      <c r="AZ14">
        <v>2600</v>
      </c>
      <c r="BA14">
        <f t="shared" si="8"/>
        <v>91000</v>
      </c>
      <c r="BD14">
        <v>6300</v>
      </c>
      <c r="BE14">
        <f t="shared" si="65"/>
        <v>0</v>
      </c>
      <c r="BG14">
        <v>4</v>
      </c>
      <c r="BH14">
        <v>4300</v>
      </c>
      <c r="BI14">
        <f t="shared" si="9"/>
        <v>17200</v>
      </c>
      <c r="BK14">
        <v>2</v>
      </c>
      <c r="BL14">
        <v>3300</v>
      </c>
      <c r="BM14">
        <f t="shared" si="10"/>
        <v>6600</v>
      </c>
      <c r="BP14">
        <v>9900</v>
      </c>
      <c r="BQ14">
        <f t="shared" si="11"/>
        <v>0</v>
      </c>
      <c r="BS14">
        <v>2</v>
      </c>
      <c r="BT14">
        <v>6900</v>
      </c>
      <c r="BU14">
        <f t="shared" si="66"/>
        <v>13800</v>
      </c>
      <c r="BX14">
        <v>6200</v>
      </c>
      <c r="BY14">
        <f t="shared" si="67"/>
        <v>0</v>
      </c>
      <c r="CB14">
        <v>6200</v>
      </c>
      <c r="CC14">
        <f t="shared" si="12"/>
        <v>0</v>
      </c>
      <c r="CF14">
        <v>4500</v>
      </c>
      <c r="CG14">
        <f t="shared" si="68"/>
        <v>0</v>
      </c>
      <c r="CJ14">
        <v>8000</v>
      </c>
      <c r="CK14">
        <f t="shared" si="13"/>
        <v>0</v>
      </c>
      <c r="CN14">
        <v>8000</v>
      </c>
      <c r="CO14">
        <f t="shared" si="69"/>
        <v>0</v>
      </c>
      <c r="CR14">
        <v>8000</v>
      </c>
      <c r="CS14">
        <f t="shared" si="14"/>
        <v>0</v>
      </c>
      <c r="CU14">
        <v>13</v>
      </c>
      <c r="CV14">
        <v>4500</v>
      </c>
      <c r="CW14">
        <f t="shared" si="15"/>
        <v>58500</v>
      </c>
      <c r="CZ14">
        <v>4500</v>
      </c>
      <c r="DA14">
        <f t="shared" si="110"/>
        <v>0</v>
      </c>
      <c r="DC14">
        <v>1</v>
      </c>
      <c r="DD14">
        <v>4800</v>
      </c>
      <c r="DE14">
        <f t="shared" si="16"/>
        <v>4800</v>
      </c>
      <c r="DH14">
        <v>4300</v>
      </c>
      <c r="DI14">
        <f t="shared" si="17"/>
        <v>0</v>
      </c>
      <c r="DK14">
        <v>3</v>
      </c>
      <c r="DL14">
        <v>6100</v>
      </c>
      <c r="DM14">
        <f t="shared" si="18"/>
        <v>18300</v>
      </c>
      <c r="DP14">
        <v>3500</v>
      </c>
      <c r="DQ14">
        <f t="shared" si="70"/>
        <v>0</v>
      </c>
      <c r="DT14">
        <v>7400</v>
      </c>
      <c r="DU14">
        <f t="shared" si="71"/>
        <v>0</v>
      </c>
      <c r="DW14">
        <v>1</v>
      </c>
      <c r="DX14">
        <v>6600</v>
      </c>
      <c r="DY14">
        <f t="shared" si="19"/>
        <v>6600</v>
      </c>
      <c r="EA14"/>
      <c r="EB14">
        <v>9800</v>
      </c>
      <c r="EC14">
        <f t="shared" si="72"/>
        <v>0</v>
      </c>
      <c r="EF14">
        <v>9300</v>
      </c>
      <c r="EG14">
        <f t="shared" si="20"/>
        <v>0</v>
      </c>
      <c r="EJ14">
        <v>3450</v>
      </c>
      <c r="EK14">
        <f t="shared" si="21"/>
        <v>0</v>
      </c>
      <c r="EM14">
        <v>9</v>
      </c>
      <c r="EN14">
        <v>6800</v>
      </c>
      <c r="EO14">
        <f t="shared" si="22"/>
        <v>61200</v>
      </c>
      <c r="EQ14">
        <v>2</v>
      </c>
      <c r="ER14">
        <v>6000</v>
      </c>
      <c r="ES14">
        <f t="shared" si="23"/>
        <v>12000</v>
      </c>
      <c r="EU14">
        <v>4</v>
      </c>
      <c r="EV14">
        <v>7200</v>
      </c>
      <c r="EW14">
        <f t="shared" si="73"/>
        <v>28800</v>
      </c>
      <c r="EZ14">
        <v>9500</v>
      </c>
      <c r="FA14">
        <f t="shared" si="24"/>
        <v>0</v>
      </c>
      <c r="FD14">
        <v>3800</v>
      </c>
      <c r="FE14">
        <f t="shared" si="74"/>
        <v>0</v>
      </c>
      <c r="FH14">
        <v>8000</v>
      </c>
      <c r="FI14">
        <f t="shared" si="25"/>
        <v>0</v>
      </c>
      <c r="FK14">
        <v>1</v>
      </c>
      <c r="FL14">
        <v>8000</v>
      </c>
      <c r="FM14">
        <f t="shared" si="26"/>
        <v>8000</v>
      </c>
      <c r="FO14">
        <v>3</v>
      </c>
      <c r="FP14">
        <v>10300</v>
      </c>
      <c r="FQ14">
        <f t="shared" si="27"/>
        <v>30900</v>
      </c>
      <c r="FT14">
        <v>7000</v>
      </c>
      <c r="FU14">
        <f t="shared" si="28"/>
        <v>0</v>
      </c>
      <c r="FW14">
        <v>1</v>
      </c>
      <c r="FX14">
        <v>5000</v>
      </c>
      <c r="FY14">
        <f t="shared" si="29"/>
        <v>5000</v>
      </c>
      <c r="GA14">
        <v>2</v>
      </c>
      <c r="GB14">
        <v>4300</v>
      </c>
      <c r="GC14">
        <f t="shared" si="30"/>
        <v>8600</v>
      </c>
      <c r="GE14">
        <v>5</v>
      </c>
      <c r="GF14">
        <v>5900</v>
      </c>
      <c r="GG14">
        <f t="shared" si="31"/>
        <v>29500</v>
      </c>
      <c r="GI14">
        <v>10</v>
      </c>
      <c r="GJ14">
        <v>5500</v>
      </c>
      <c r="GK14">
        <f t="shared" si="32"/>
        <v>55000</v>
      </c>
      <c r="GM14">
        <v>7</v>
      </c>
      <c r="GN14">
        <v>3500</v>
      </c>
      <c r="GO14">
        <f t="shared" si="33"/>
        <v>24500</v>
      </c>
      <c r="GQ14">
        <v>1</v>
      </c>
      <c r="GR14">
        <v>3500</v>
      </c>
      <c r="GS14">
        <f t="shared" si="34"/>
        <v>3500</v>
      </c>
      <c r="GU14">
        <v>1</v>
      </c>
      <c r="GV14">
        <v>3500</v>
      </c>
      <c r="GW14">
        <f t="shared" si="35"/>
        <v>3500</v>
      </c>
      <c r="GZ14">
        <v>43000</v>
      </c>
      <c r="HA14">
        <f t="shared" si="75"/>
        <v>0</v>
      </c>
      <c r="HC14">
        <v>1</v>
      </c>
      <c r="HD14">
        <v>6500</v>
      </c>
      <c r="HE14">
        <f t="shared" si="36"/>
        <v>6500</v>
      </c>
      <c r="HG14">
        <v>3</v>
      </c>
      <c r="HH14">
        <v>6400</v>
      </c>
      <c r="HI14">
        <f>+HG14*HH14+300</f>
        <v>19500</v>
      </c>
      <c r="HL14">
        <v>6500</v>
      </c>
      <c r="HM14">
        <f t="shared" si="77"/>
        <v>0</v>
      </c>
      <c r="HO14">
        <v>2</v>
      </c>
      <c r="HP14">
        <v>6700</v>
      </c>
      <c r="HQ14">
        <f t="shared" si="37"/>
        <v>13400</v>
      </c>
      <c r="HS14">
        <v>4</v>
      </c>
      <c r="HT14">
        <v>3900</v>
      </c>
      <c r="HU14">
        <f t="shared" si="38"/>
        <v>15600</v>
      </c>
      <c r="HW14">
        <v>2</v>
      </c>
      <c r="HX14">
        <v>4500</v>
      </c>
      <c r="HY14">
        <f t="shared" si="39"/>
        <v>9000</v>
      </c>
      <c r="IB14">
        <v>3000</v>
      </c>
      <c r="IC14">
        <f t="shared" si="78"/>
        <v>0</v>
      </c>
      <c r="IE14">
        <v>7</v>
      </c>
      <c r="IF14">
        <v>3500</v>
      </c>
      <c r="IG14">
        <f t="shared" si="40"/>
        <v>24500</v>
      </c>
      <c r="II14">
        <v>1</v>
      </c>
      <c r="IJ14">
        <v>7000</v>
      </c>
      <c r="IK14">
        <f t="shared" si="41"/>
        <v>7000</v>
      </c>
      <c r="IM14">
        <v>6</v>
      </c>
      <c r="IN14">
        <v>6200</v>
      </c>
      <c r="IO14">
        <f t="shared" si="42"/>
        <v>37200</v>
      </c>
      <c r="IR14">
        <v>6200</v>
      </c>
      <c r="IS14">
        <f t="shared" si="79"/>
        <v>0</v>
      </c>
      <c r="IU14">
        <v>4</v>
      </c>
      <c r="IV14">
        <v>6600</v>
      </c>
      <c r="IW14">
        <f t="shared" si="43"/>
        <v>26400</v>
      </c>
      <c r="IZ14">
        <v>18000</v>
      </c>
      <c r="JA14">
        <f t="shared" si="80"/>
        <v>0</v>
      </c>
      <c r="JD14">
        <v>18000</v>
      </c>
      <c r="JE14">
        <f t="shared" si="81"/>
        <v>0</v>
      </c>
      <c r="JH14">
        <v>7000</v>
      </c>
      <c r="JI14">
        <f t="shared" si="82"/>
        <v>0</v>
      </c>
      <c r="JK14">
        <v>1</v>
      </c>
      <c r="JL14">
        <v>6400</v>
      </c>
      <c r="JM14">
        <f t="shared" si="44"/>
        <v>6400</v>
      </c>
      <c r="JO14">
        <v>7</v>
      </c>
      <c r="JP14">
        <v>6500</v>
      </c>
      <c r="JQ14">
        <f t="shared" si="45"/>
        <v>45500</v>
      </c>
      <c r="JT14">
        <v>10500</v>
      </c>
      <c r="JU14">
        <f t="shared" si="83"/>
        <v>0</v>
      </c>
      <c r="JX14">
        <v>17000</v>
      </c>
      <c r="JY14">
        <f t="shared" si="84"/>
        <v>0</v>
      </c>
      <c r="KA14">
        <v>1</v>
      </c>
      <c r="KB14">
        <v>16000</v>
      </c>
      <c r="KC14">
        <f t="shared" si="85"/>
        <v>16000</v>
      </c>
      <c r="KF14">
        <v>4400</v>
      </c>
      <c r="KG14">
        <f t="shared" si="86"/>
        <v>0</v>
      </c>
      <c r="KJ14">
        <v>17500</v>
      </c>
      <c r="KK14">
        <f t="shared" si="87"/>
        <v>0</v>
      </c>
      <c r="KN14">
        <v>7200</v>
      </c>
      <c r="KO14">
        <f t="shared" si="88"/>
        <v>0</v>
      </c>
      <c r="KR14">
        <v>12000</v>
      </c>
      <c r="KS14">
        <f t="shared" si="89"/>
        <v>0</v>
      </c>
      <c r="KV14">
        <v>9600</v>
      </c>
      <c r="KW14">
        <f t="shared" si="90"/>
        <v>0</v>
      </c>
      <c r="KZ14">
        <v>18000</v>
      </c>
      <c r="LA14">
        <f t="shared" si="91"/>
        <v>0</v>
      </c>
      <c r="LD14">
        <v>6200</v>
      </c>
      <c r="LE14">
        <f t="shared" si="92"/>
        <v>0</v>
      </c>
      <c r="LH14">
        <v>3600</v>
      </c>
      <c r="LI14">
        <f t="shared" si="93"/>
        <v>0</v>
      </c>
      <c r="LL14">
        <v>10000</v>
      </c>
      <c r="LM14">
        <f t="shared" si="94"/>
        <v>0</v>
      </c>
      <c r="LP14">
        <v>9900</v>
      </c>
      <c r="LQ14">
        <f t="shared" si="95"/>
        <v>0</v>
      </c>
      <c r="LS14">
        <v>1</v>
      </c>
      <c r="LT14">
        <v>9800</v>
      </c>
      <c r="LU14">
        <f t="shared" si="96"/>
        <v>9800</v>
      </c>
      <c r="LX14">
        <v>8900</v>
      </c>
      <c r="LY14">
        <f t="shared" si="46"/>
        <v>0</v>
      </c>
      <c r="MB14">
        <v>9600</v>
      </c>
      <c r="MC14">
        <f t="shared" si="97"/>
        <v>0</v>
      </c>
      <c r="MF14">
        <v>9900</v>
      </c>
      <c r="MG14">
        <f t="shared" si="98"/>
        <v>0</v>
      </c>
      <c r="MJ14">
        <v>9000</v>
      </c>
      <c r="MK14">
        <f t="shared" si="99"/>
        <v>0</v>
      </c>
      <c r="MM14">
        <v>2</v>
      </c>
      <c r="MN14">
        <v>6800</v>
      </c>
      <c r="MO14">
        <f t="shared" si="47"/>
        <v>13600</v>
      </c>
      <c r="MR14">
        <v>9200</v>
      </c>
      <c r="MS14">
        <f t="shared" si="100"/>
        <v>0</v>
      </c>
      <c r="MU14">
        <v>2</v>
      </c>
      <c r="MV14">
        <v>4800</v>
      </c>
      <c r="MW14">
        <f t="shared" si="48"/>
        <v>9600</v>
      </c>
      <c r="MY14">
        <v>3</v>
      </c>
      <c r="MZ14">
        <v>3500</v>
      </c>
      <c r="NA14">
        <f t="shared" si="49"/>
        <v>10500</v>
      </c>
      <c r="ND14">
        <v>2700</v>
      </c>
      <c r="NE14">
        <f t="shared" si="101"/>
        <v>0</v>
      </c>
      <c r="NG14">
        <v>8</v>
      </c>
      <c r="NH14">
        <v>2700</v>
      </c>
      <c r="NI14">
        <f t="shared" si="50"/>
        <v>21600</v>
      </c>
      <c r="NK14">
        <v>3</v>
      </c>
      <c r="NL14">
        <v>3100</v>
      </c>
      <c r="NM14">
        <f t="shared" si="51"/>
        <v>9300</v>
      </c>
      <c r="NP14">
        <v>9800</v>
      </c>
      <c r="NQ14">
        <f t="shared" si="102"/>
        <v>0</v>
      </c>
      <c r="NT14">
        <v>5600</v>
      </c>
      <c r="NU14">
        <f t="shared" si="103"/>
        <v>0</v>
      </c>
      <c r="NW14">
        <v>2</v>
      </c>
      <c r="NX14">
        <v>2700</v>
      </c>
      <c r="NY14">
        <f t="shared" si="52"/>
        <v>5400</v>
      </c>
      <c r="OA14">
        <v>4</v>
      </c>
      <c r="OB14">
        <v>3800</v>
      </c>
      <c r="OC14">
        <f t="shared" si="104"/>
        <v>15200</v>
      </c>
      <c r="OE14">
        <v>4</v>
      </c>
      <c r="OF14">
        <v>3600</v>
      </c>
      <c r="OG14">
        <f t="shared" si="53"/>
        <v>14400</v>
      </c>
      <c r="OI14">
        <v>4</v>
      </c>
      <c r="OJ14">
        <v>3600</v>
      </c>
      <c r="OK14">
        <f t="shared" si="105"/>
        <v>14400</v>
      </c>
      <c r="ON14">
        <v>4500</v>
      </c>
      <c r="OO14">
        <f t="shared" si="106"/>
        <v>0</v>
      </c>
      <c r="OQ14">
        <v>2</v>
      </c>
      <c r="OR14">
        <v>9000</v>
      </c>
      <c r="OS14">
        <f t="shared" si="107"/>
        <v>18000</v>
      </c>
      <c r="OU14">
        <v>4</v>
      </c>
      <c r="OV14">
        <v>6200</v>
      </c>
      <c r="OW14">
        <f t="shared" si="54"/>
        <v>24800</v>
      </c>
      <c r="OY14">
        <v>1</v>
      </c>
      <c r="OZ14">
        <v>6500</v>
      </c>
      <c r="PA14">
        <f t="shared" si="55"/>
        <v>6500</v>
      </c>
      <c r="PC14">
        <v>3</v>
      </c>
      <c r="PD14">
        <v>6500</v>
      </c>
      <c r="PE14">
        <f t="shared" si="56"/>
        <v>19500</v>
      </c>
      <c r="PH14">
        <v>3100</v>
      </c>
      <c r="PI14">
        <f t="shared" si="108"/>
        <v>0</v>
      </c>
      <c r="PL14">
        <v>3200</v>
      </c>
      <c r="PM14">
        <f t="shared" si="57"/>
        <v>0</v>
      </c>
      <c r="PO14">
        <v>2</v>
      </c>
      <c r="PP14">
        <v>3100</v>
      </c>
      <c r="PQ14">
        <f t="shared" si="58"/>
        <v>6200</v>
      </c>
      <c r="PS14">
        <v>2</v>
      </c>
      <c r="PT14">
        <v>2700</v>
      </c>
      <c r="PU14">
        <f t="shared" si="59"/>
        <v>5400</v>
      </c>
      <c r="PW14">
        <v>4</v>
      </c>
      <c r="PX14">
        <v>3100</v>
      </c>
      <c r="PY14">
        <f t="shared" si="109"/>
        <v>12400</v>
      </c>
      <c r="QB14">
        <v>3700</v>
      </c>
      <c r="QC14">
        <f t="shared" si="111"/>
        <v>0</v>
      </c>
      <c r="QE14" s="106">
        <f t="shared" ref="QE14" si="112">+I14+M14+Q14+U14+Y14+AC14+AG14+AK14+AO14+AS14+AW14+BA14+BE14+BI14+BM14+BQ14+BU14+BY14+CC14+CG14+CK14+CO14+CS14+CW14+DA14+DE14+DI14+DM14+DQ14+DU14+DY14+EC14+EK14+EO14+ES14+EW14+FA14+FE14+FI14+FM14+FQ14+FU14+FY14+GC14+GG14+GK14+GO14+GS14+GW14+HA14+HE14+HI14+HM14+HQ14+HU14+HY14+IC14+IG14+IK14+IO14+IS14+IW14+JA14+JE14+JI14+JM14+JQ14+JU14+JY14+KC14+KG14+KK14+KO14+KS14+KW14+LA14+LE14+LI14+LM14+LQ14+LU14+LY14+MC14+MG14+MK14+MO14+MS14+MW14+NA14+NE14+NM14+NQ14+NU14+NY14+OC14+OG14+OK14+OO14+OS14+OW14+PA14+PE14+PI14+PM14+PQ14+PU14+PY14+QC14+QD14+E14+EG14+NI14</f>
        <v>1074700</v>
      </c>
      <c r="QF14" s="108">
        <v>43868</v>
      </c>
    </row>
    <row r="15" spans="1:448">
      <c r="A15" s="65">
        <v>43869</v>
      </c>
      <c r="D15">
        <v>2000</v>
      </c>
      <c r="E15">
        <f t="shared" si="0"/>
        <v>0</v>
      </c>
      <c r="G15">
        <v>2</v>
      </c>
      <c r="H15">
        <v>3600</v>
      </c>
      <c r="I15">
        <f t="shared" si="1"/>
        <v>7200</v>
      </c>
      <c r="K15">
        <v>1</v>
      </c>
      <c r="L15">
        <v>3800</v>
      </c>
      <c r="M15">
        <f t="shared" si="2"/>
        <v>3800</v>
      </c>
      <c r="O15">
        <v>1</v>
      </c>
      <c r="P15">
        <v>4900</v>
      </c>
      <c r="Q15">
        <f t="shared" si="3"/>
        <v>4900</v>
      </c>
      <c r="S15">
        <v>11</v>
      </c>
      <c r="T15">
        <v>5700</v>
      </c>
      <c r="U15">
        <f t="shared" si="4"/>
        <v>62700</v>
      </c>
      <c r="X15">
        <v>3900</v>
      </c>
      <c r="Y15">
        <f t="shared" si="61"/>
        <v>0</v>
      </c>
      <c r="AA15">
        <v>2</v>
      </c>
      <c r="AB15">
        <v>9200</v>
      </c>
      <c r="AC15">
        <f t="shared" si="5"/>
        <v>18400</v>
      </c>
      <c r="AF15">
        <v>5900</v>
      </c>
      <c r="AG15">
        <f t="shared" si="6"/>
        <v>0</v>
      </c>
      <c r="AI15">
        <v>1</v>
      </c>
      <c r="AJ15">
        <v>8500</v>
      </c>
      <c r="AK15">
        <f t="shared" si="62"/>
        <v>8500</v>
      </c>
      <c r="AM15">
        <v>1</v>
      </c>
      <c r="AN15">
        <v>5900</v>
      </c>
      <c r="AO15">
        <f t="shared" si="63"/>
        <v>5900</v>
      </c>
      <c r="AQ15">
        <v>2</v>
      </c>
      <c r="AR15">
        <v>3800</v>
      </c>
      <c r="AS15">
        <f t="shared" si="64"/>
        <v>7600</v>
      </c>
      <c r="AU15">
        <v>31</v>
      </c>
      <c r="AV15">
        <v>3500</v>
      </c>
      <c r="AW15">
        <f t="shared" si="7"/>
        <v>108500</v>
      </c>
      <c r="AY15">
        <v>45</v>
      </c>
      <c r="AZ15">
        <v>2600</v>
      </c>
      <c r="BA15">
        <f t="shared" si="8"/>
        <v>117000</v>
      </c>
      <c r="BC15">
        <v>2</v>
      </c>
      <c r="BD15">
        <v>6300</v>
      </c>
      <c r="BE15">
        <f t="shared" si="65"/>
        <v>12600</v>
      </c>
      <c r="BG15">
        <v>2</v>
      </c>
      <c r="BH15">
        <v>4300</v>
      </c>
      <c r="BI15">
        <f t="shared" si="9"/>
        <v>8600</v>
      </c>
      <c r="BK15">
        <v>4</v>
      </c>
      <c r="BL15">
        <v>3300</v>
      </c>
      <c r="BM15">
        <f t="shared" si="10"/>
        <v>13200</v>
      </c>
      <c r="BO15">
        <v>1</v>
      </c>
      <c r="BP15">
        <v>9900</v>
      </c>
      <c r="BQ15">
        <f t="shared" si="11"/>
        <v>9900</v>
      </c>
      <c r="BT15">
        <v>6900</v>
      </c>
      <c r="BU15">
        <f t="shared" si="66"/>
        <v>0</v>
      </c>
      <c r="BW15">
        <v>3</v>
      </c>
      <c r="BX15">
        <v>6200</v>
      </c>
      <c r="BY15">
        <f t="shared" si="67"/>
        <v>18600</v>
      </c>
      <c r="CA15">
        <v>2</v>
      </c>
      <c r="CB15">
        <v>6200</v>
      </c>
      <c r="CC15">
        <f t="shared" si="12"/>
        <v>12400</v>
      </c>
      <c r="CF15">
        <v>4500</v>
      </c>
      <c r="CG15">
        <f t="shared" si="68"/>
        <v>0</v>
      </c>
      <c r="CJ15">
        <v>8000</v>
      </c>
      <c r="CK15">
        <f t="shared" si="13"/>
        <v>0</v>
      </c>
      <c r="CM15">
        <v>2</v>
      </c>
      <c r="CN15">
        <v>8000</v>
      </c>
      <c r="CO15">
        <f t="shared" si="69"/>
        <v>16000</v>
      </c>
      <c r="CR15">
        <v>8000</v>
      </c>
      <c r="CS15">
        <f t="shared" si="14"/>
        <v>0</v>
      </c>
      <c r="CU15">
        <v>11</v>
      </c>
      <c r="CV15">
        <v>4500</v>
      </c>
      <c r="CW15">
        <f t="shared" si="15"/>
        <v>49500</v>
      </c>
      <c r="CY15">
        <v>2</v>
      </c>
      <c r="CZ15">
        <v>4500</v>
      </c>
      <c r="DA15">
        <f t="shared" si="110"/>
        <v>9000</v>
      </c>
      <c r="DC15">
        <v>3</v>
      </c>
      <c r="DD15">
        <v>4800</v>
      </c>
      <c r="DE15">
        <f t="shared" si="16"/>
        <v>14400</v>
      </c>
      <c r="DH15">
        <v>4300</v>
      </c>
      <c r="DI15">
        <f t="shared" si="17"/>
        <v>0</v>
      </c>
      <c r="DL15">
        <v>6100</v>
      </c>
      <c r="DM15">
        <f t="shared" si="18"/>
        <v>0</v>
      </c>
      <c r="DP15">
        <v>3500</v>
      </c>
      <c r="DQ15">
        <f t="shared" si="70"/>
        <v>0</v>
      </c>
      <c r="DS15">
        <v>1</v>
      </c>
      <c r="DT15">
        <v>7400</v>
      </c>
      <c r="DU15">
        <f t="shared" si="71"/>
        <v>7400</v>
      </c>
      <c r="DW15">
        <v>1</v>
      </c>
      <c r="DX15">
        <v>6600</v>
      </c>
      <c r="DY15">
        <f t="shared" si="19"/>
        <v>6600</v>
      </c>
      <c r="EA15"/>
      <c r="EB15">
        <v>9800</v>
      </c>
      <c r="EC15">
        <f t="shared" si="72"/>
        <v>0</v>
      </c>
      <c r="EF15">
        <v>9300</v>
      </c>
      <c r="EG15">
        <f t="shared" si="20"/>
        <v>0</v>
      </c>
      <c r="EI15">
        <v>10</v>
      </c>
      <c r="EJ15">
        <v>3450</v>
      </c>
      <c r="EK15">
        <f t="shared" si="21"/>
        <v>34500</v>
      </c>
      <c r="EM15">
        <v>3</v>
      </c>
      <c r="EN15">
        <v>6800</v>
      </c>
      <c r="EO15">
        <f t="shared" si="22"/>
        <v>20400</v>
      </c>
      <c r="EQ15">
        <v>2</v>
      </c>
      <c r="ER15">
        <v>6000</v>
      </c>
      <c r="ES15">
        <f t="shared" si="23"/>
        <v>12000</v>
      </c>
      <c r="EU15">
        <v>4</v>
      </c>
      <c r="EV15">
        <v>7200</v>
      </c>
      <c r="EW15">
        <f t="shared" si="73"/>
        <v>28800</v>
      </c>
      <c r="EZ15">
        <v>9500</v>
      </c>
      <c r="FA15">
        <f t="shared" si="24"/>
        <v>0</v>
      </c>
      <c r="FD15">
        <v>3800</v>
      </c>
      <c r="FE15">
        <f t="shared" si="74"/>
        <v>0</v>
      </c>
      <c r="FG15">
        <v>1</v>
      </c>
      <c r="FH15">
        <v>8000</v>
      </c>
      <c r="FI15">
        <f t="shared" si="25"/>
        <v>8000</v>
      </c>
      <c r="FK15">
        <v>3</v>
      </c>
      <c r="FL15">
        <v>8000</v>
      </c>
      <c r="FM15">
        <f t="shared" si="26"/>
        <v>24000</v>
      </c>
      <c r="FO15">
        <v>3</v>
      </c>
      <c r="FP15">
        <v>10300</v>
      </c>
      <c r="FQ15">
        <f t="shared" si="27"/>
        <v>30900</v>
      </c>
      <c r="FS15">
        <v>3</v>
      </c>
      <c r="FT15">
        <v>7000</v>
      </c>
      <c r="FU15">
        <f t="shared" si="28"/>
        <v>21000</v>
      </c>
      <c r="FW15">
        <v>2</v>
      </c>
      <c r="FX15">
        <v>5000</v>
      </c>
      <c r="FY15">
        <f t="shared" si="29"/>
        <v>10000</v>
      </c>
      <c r="GA15">
        <v>1</v>
      </c>
      <c r="GB15">
        <v>4300</v>
      </c>
      <c r="GC15">
        <f t="shared" si="30"/>
        <v>4300</v>
      </c>
      <c r="GE15">
        <v>3</v>
      </c>
      <c r="GF15">
        <v>5900</v>
      </c>
      <c r="GG15">
        <f t="shared" si="31"/>
        <v>17700</v>
      </c>
      <c r="GI15">
        <v>18</v>
      </c>
      <c r="GJ15">
        <v>5500</v>
      </c>
      <c r="GK15">
        <f t="shared" si="32"/>
        <v>99000</v>
      </c>
      <c r="GM15">
        <v>1</v>
      </c>
      <c r="GN15">
        <v>3500</v>
      </c>
      <c r="GO15">
        <f t="shared" si="33"/>
        <v>3500</v>
      </c>
      <c r="GQ15">
        <v>1</v>
      </c>
      <c r="GR15">
        <v>3500</v>
      </c>
      <c r="GS15">
        <f t="shared" si="34"/>
        <v>3500</v>
      </c>
      <c r="GU15">
        <v>2</v>
      </c>
      <c r="GV15">
        <v>3500</v>
      </c>
      <c r="GW15">
        <f t="shared" si="35"/>
        <v>7000</v>
      </c>
      <c r="GZ15">
        <v>43000</v>
      </c>
      <c r="HA15">
        <f t="shared" si="75"/>
        <v>0</v>
      </c>
      <c r="HC15">
        <v>1</v>
      </c>
      <c r="HD15">
        <v>6500</v>
      </c>
      <c r="HE15">
        <f t="shared" si="36"/>
        <v>6500</v>
      </c>
      <c r="HH15">
        <v>6400</v>
      </c>
      <c r="HI15">
        <f t="shared" si="76"/>
        <v>0</v>
      </c>
      <c r="HL15">
        <v>6500</v>
      </c>
      <c r="HM15">
        <f t="shared" si="77"/>
        <v>0</v>
      </c>
      <c r="HO15">
        <v>1</v>
      </c>
      <c r="HP15">
        <v>6700</v>
      </c>
      <c r="HQ15">
        <f t="shared" si="37"/>
        <v>6700</v>
      </c>
      <c r="HS15">
        <v>5</v>
      </c>
      <c r="HT15">
        <v>3900</v>
      </c>
      <c r="HU15">
        <f t="shared" si="38"/>
        <v>19500</v>
      </c>
      <c r="HW15">
        <v>8</v>
      </c>
      <c r="HX15">
        <v>4500</v>
      </c>
      <c r="HY15">
        <f t="shared" si="39"/>
        <v>36000</v>
      </c>
      <c r="IB15">
        <v>3000</v>
      </c>
      <c r="IC15">
        <f t="shared" si="78"/>
        <v>0</v>
      </c>
      <c r="IE15">
        <v>9</v>
      </c>
      <c r="IF15">
        <v>3500</v>
      </c>
      <c r="IG15">
        <f t="shared" si="40"/>
        <v>31500</v>
      </c>
      <c r="II15">
        <v>5</v>
      </c>
      <c r="IJ15">
        <v>7000</v>
      </c>
      <c r="IK15">
        <f t="shared" si="41"/>
        <v>35000</v>
      </c>
      <c r="IM15">
        <v>3</v>
      </c>
      <c r="IN15">
        <v>6200</v>
      </c>
      <c r="IO15">
        <f t="shared" si="42"/>
        <v>18600</v>
      </c>
      <c r="IR15">
        <v>6200</v>
      </c>
      <c r="IS15">
        <f t="shared" si="79"/>
        <v>0</v>
      </c>
      <c r="IU15">
        <v>8</v>
      </c>
      <c r="IV15">
        <v>6600</v>
      </c>
      <c r="IW15">
        <f t="shared" si="43"/>
        <v>52800</v>
      </c>
      <c r="IZ15">
        <v>18000</v>
      </c>
      <c r="JA15">
        <f t="shared" si="80"/>
        <v>0</v>
      </c>
      <c r="JC15">
        <v>2</v>
      </c>
      <c r="JD15">
        <v>18000</v>
      </c>
      <c r="JE15">
        <f t="shared" si="81"/>
        <v>36000</v>
      </c>
      <c r="JH15">
        <v>7000</v>
      </c>
      <c r="JI15">
        <f t="shared" si="82"/>
        <v>0</v>
      </c>
      <c r="JK15">
        <v>1</v>
      </c>
      <c r="JL15">
        <v>6400</v>
      </c>
      <c r="JM15">
        <f t="shared" si="44"/>
        <v>6400</v>
      </c>
      <c r="JO15">
        <v>4</v>
      </c>
      <c r="JP15">
        <v>6500</v>
      </c>
      <c r="JQ15">
        <f t="shared" si="45"/>
        <v>26000</v>
      </c>
      <c r="JT15">
        <v>10500</v>
      </c>
      <c r="JU15">
        <f t="shared" si="83"/>
        <v>0</v>
      </c>
      <c r="JX15">
        <v>17000</v>
      </c>
      <c r="JY15">
        <f t="shared" si="84"/>
        <v>0</v>
      </c>
      <c r="KB15">
        <v>16000</v>
      </c>
      <c r="KC15">
        <f t="shared" si="85"/>
        <v>0</v>
      </c>
      <c r="KE15">
        <v>3</v>
      </c>
      <c r="KF15">
        <v>4400</v>
      </c>
      <c r="KG15">
        <f t="shared" si="86"/>
        <v>13200</v>
      </c>
      <c r="KJ15">
        <v>17500</v>
      </c>
      <c r="KK15">
        <f t="shared" si="87"/>
        <v>0</v>
      </c>
      <c r="KN15">
        <v>7200</v>
      </c>
      <c r="KO15">
        <f t="shared" si="88"/>
        <v>0</v>
      </c>
      <c r="KR15">
        <v>12000</v>
      </c>
      <c r="KS15">
        <f t="shared" si="89"/>
        <v>0</v>
      </c>
      <c r="KV15">
        <v>9600</v>
      </c>
      <c r="KW15">
        <f t="shared" si="90"/>
        <v>0</v>
      </c>
      <c r="KZ15">
        <v>18000</v>
      </c>
      <c r="LA15">
        <f t="shared" si="91"/>
        <v>0</v>
      </c>
      <c r="LD15">
        <v>6200</v>
      </c>
      <c r="LE15">
        <f t="shared" si="92"/>
        <v>0</v>
      </c>
      <c r="LH15">
        <v>3600</v>
      </c>
      <c r="LI15">
        <f t="shared" si="93"/>
        <v>0</v>
      </c>
      <c r="LK15">
        <v>2</v>
      </c>
      <c r="LL15">
        <v>10000</v>
      </c>
      <c r="LM15">
        <f t="shared" si="94"/>
        <v>20000</v>
      </c>
      <c r="LP15">
        <v>9900</v>
      </c>
      <c r="LQ15">
        <f t="shared" si="95"/>
        <v>0</v>
      </c>
      <c r="LS15">
        <v>2</v>
      </c>
      <c r="LT15">
        <v>9800</v>
      </c>
      <c r="LU15">
        <f t="shared" si="96"/>
        <v>19600</v>
      </c>
      <c r="LW15">
        <v>1</v>
      </c>
      <c r="LX15">
        <v>8900</v>
      </c>
      <c r="LY15">
        <f t="shared" si="46"/>
        <v>8900</v>
      </c>
      <c r="MB15">
        <v>9600</v>
      </c>
      <c r="MC15">
        <f t="shared" si="97"/>
        <v>0</v>
      </c>
      <c r="ME15">
        <v>1</v>
      </c>
      <c r="MF15">
        <v>9900</v>
      </c>
      <c r="MG15">
        <f t="shared" si="98"/>
        <v>9900</v>
      </c>
      <c r="MI15">
        <v>2</v>
      </c>
      <c r="MJ15">
        <v>9000</v>
      </c>
      <c r="MK15">
        <f t="shared" si="99"/>
        <v>18000</v>
      </c>
      <c r="MM15">
        <v>1</v>
      </c>
      <c r="MN15">
        <v>6800</v>
      </c>
      <c r="MO15">
        <f t="shared" si="47"/>
        <v>6800</v>
      </c>
      <c r="MQ15">
        <v>1</v>
      </c>
      <c r="MR15">
        <v>9200</v>
      </c>
      <c r="MS15">
        <f t="shared" si="100"/>
        <v>9200</v>
      </c>
      <c r="MU15">
        <v>2</v>
      </c>
      <c r="MV15">
        <v>4800</v>
      </c>
      <c r="MW15">
        <f t="shared" si="48"/>
        <v>9600</v>
      </c>
      <c r="MZ15">
        <v>3500</v>
      </c>
      <c r="NA15">
        <f t="shared" si="49"/>
        <v>0</v>
      </c>
      <c r="ND15">
        <v>2700</v>
      </c>
      <c r="NE15">
        <f t="shared" si="101"/>
        <v>0</v>
      </c>
      <c r="NG15">
        <v>2</v>
      </c>
      <c r="NH15">
        <v>2700</v>
      </c>
      <c r="NI15">
        <f t="shared" si="50"/>
        <v>5400</v>
      </c>
      <c r="NK15">
        <v>3</v>
      </c>
      <c r="NL15">
        <v>3100</v>
      </c>
      <c r="NM15">
        <f t="shared" si="51"/>
        <v>9300</v>
      </c>
      <c r="NO15">
        <v>2</v>
      </c>
      <c r="NP15">
        <v>9800</v>
      </c>
      <c r="NQ15">
        <f t="shared" si="102"/>
        <v>19600</v>
      </c>
      <c r="NS15">
        <v>3</v>
      </c>
      <c r="NT15">
        <v>5600</v>
      </c>
      <c r="NU15">
        <f t="shared" si="103"/>
        <v>16800</v>
      </c>
      <c r="NW15">
        <v>6</v>
      </c>
      <c r="NX15">
        <v>2700</v>
      </c>
      <c r="NY15">
        <f t="shared" si="52"/>
        <v>16200</v>
      </c>
      <c r="OB15">
        <v>3800</v>
      </c>
      <c r="OC15">
        <f t="shared" si="104"/>
        <v>0</v>
      </c>
      <c r="OE15">
        <v>7</v>
      </c>
      <c r="OF15">
        <v>3600</v>
      </c>
      <c r="OG15">
        <f t="shared" si="53"/>
        <v>25200</v>
      </c>
      <c r="OJ15">
        <v>3600</v>
      </c>
      <c r="OK15">
        <f t="shared" si="105"/>
        <v>0</v>
      </c>
      <c r="ON15">
        <v>4500</v>
      </c>
      <c r="OO15">
        <f t="shared" si="106"/>
        <v>0</v>
      </c>
      <c r="OQ15">
        <v>2</v>
      </c>
      <c r="OR15">
        <v>9000</v>
      </c>
      <c r="OS15">
        <f t="shared" si="107"/>
        <v>18000</v>
      </c>
      <c r="OU15">
        <v>5</v>
      </c>
      <c r="OV15">
        <v>6200</v>
      </c>
      <c r="OW15">
        <f t="shared" si="54"/>
        <v>31000</v>
      </c>
      <c r="OZ15">
        <v>6500</v>
      </c>
      <c r="PA15">
        <f t="shared" si="55"/>
        <v>0</v>
      </c>
      <c r="PC15">
        <v>1</v>
      </c>
      <c r="PD15">
        <v>6500</v>
      </c>
      <c r="PE15">
        <f t="shared" si="56"/>
        <v>6500</v>
      </c>
      <c r="PG15">
        <v>1</v>
      </c>
      <c r="PH15">
        <v>3100</v>
      </c>
      <c r="PI15">
        <f t="shared" si="108"/>
        <v>3100</v>
      </c>
      <c r="PL15">
        <v>3200</v>
      </c>
      <c r="PM15">
        <f t="shared" si="57"/>
        <v>0</v>
      </c>
      <c r="PO15">
        <v>2</v>
      </c>
      <c r="PP15">
        <v>3100</v>
      </c>
      <c r="PQ15">
        <f t="shared" si="58"/>
        <v>6200</v>
      </c>
      <c r="PT15">
        <v>2700</v>
      </c>
      <c r="PU15">
        <f t="shared" si="59"/>
        <v>0</v>
      </c>
      <c r="PX15">
        <v>3100</v>
      </c>
      <c r="PY15">
        <f t="shared" si="109"/>
        <v>0</v>
      </c>
      <c r="QA15">
        <v>2</v>
      </c>
      <c r="QB15">
        <v>3700</v>
      </c>
      <c r="QC15">
        <f t="shared" si="111"/>
        <v>7400</v>
      </c>
      <c r="QE15" s="106">
        <f t="shared" ref="QE15" si="113">+I15+M15+Q15+U15+Y15+AC15+AG15+AK15+AO15+AS15+AW15+BA15+BE15+BI15+BM15+BQ15+BU15+BY15+CC15+CG15+CK15+CO15+CS15+CW15+DA15+DE15+DI15+DM15+DQ15+DU15+DY15+EC15+EK15+EO15+ES15+EW15+FA15+FE15+FI15+FM15+FQ15+FU15+FY15+GC15+GG15+GK15+GO15+GS15+GW15+HA15+HE15+HI15+HM15+HQ15+HU15+HY15+IC15+IG15+IK15+IO15+IS15+IW15+JA15+JE15+JI15+JM15+JQ15+JU15+JY15+KC15+KG15+KK15+KO15+KS15+KW15+LA15+LE15+LI15+LM15+LQ15+LU15+LY15+MC15+MG15+MK15+MO15+MS15+MW15+NA15+NE15+NM15+NQ15+NU15+NY15+OC15+OG15+OK15+OO15+OS15+OW15+PA15+PE15+PI15+PM15+PQ15+PU15+PY15+QC15+QD15+E15+EG15+NI15</f>
        <v>1402200</v>
      </c>
      <c r="QF15" s="108">
        <v>43869</v>
      </c>
    </row>
    <row r="16" spans="1:448">
      <c r="A16" s="65">
        <v>43870</v>
      </c>
      <c r="C16">
        <v>1</v>
      </c>
      <c r="D16">
        <v>2000</v>
      </c>
      <c r="E16">
        <f t="shared" si="0"/>
        <v>2000</v>
      </c>
      <c r="G16">
        <v>1</v>
      </c>
      <c r="H16">
        <v>3600</v>
      </c>
      <c r="I16">
        <f t="shared" si="1"/>
        <v>3600</v>
      </c>
      <c r="K16">
        <v>7</v>
      </c>
      <c r="L16">
        <v>3800</v>
      </c>
      <c r="M16">
        <f t="shared" si="2"/>
        <v>26600</v>
      </c>
      <c r="O16">
        <v>1</v>
      </c>
      <c r="P16">
        <v>4900</v>
      </c>
      <c r="Q16">
        <f t="shared" si="3"/>
        <v>4900</v>
      </c>
      <c r="S16">
        <v>11</v>
      </c>
      <c r="T16">
        <v>5700</v>
      </c>
      <c r="U16">
        <f t="shared" si="4"/>
        <v>62700</v>
      </c>
      <c r="X16">
        <v>3900</v>
      </c>
      <c r="Y16">
        <f t="shared" si="61"/>
        <v>0</v>
      </c>
      <c r="AB16">
        <v>9200</v>
      </c>
      <c r="AC16">
        <f t="shared" si="5"/>
        <v>0</v>
      </c>
      <c r="AF16">
        <v>5900</v>
      </c>
      <c r="AG16">
        <f t="shared" si="6"/>
        <v>0</v>
      </c>
      <c r="AI16">
        <v>1</v>
      </c>
      <c r="AJ16">
        <v>8500</v>
      </c>
      <c r="AK16">
        <f t="shared" si="62"/>
        <v>8500</v>
      </c>
      <c r="AM16">
        <v>1</v>
      </c>
      <c r="AN16">
        <v>5900</v>
      </c>
      <c r="AO16">
        <f t="shared" si="63"/>
        <v>5900</v>
      </c>
      <c r="AQ16">
        <v>2</v>
      </c>
      <c r="AR16">
        <v>3800</v>
      </c>
      <c r="AS16">
        <f t="shared" si="64"/>
        <v>7600</v>
      </c>
      <c r="AU16">
        <v>22</v>
      </c>
      <c r="AV16">
        <v>3500</v>
      </c>
      <c r="AW16">
        <f t="shared" si="7"/>
        <v>77000</v>
      </c>
      <c r="AY16">
        <v>60</v>
      </c>
      <c r="AZ16">
        <v>2600</v>
      </c>
      <c r="BA16">
        <f t="shared" si="8"/>
        <v>156000</v>
      </c>
      <c r="BC16">
        <v>2</v>
      </c>
      <c r="BD16">
        <v>6300</v>
      </c>
      <c r="BE16">
        <f t="shared" si="65"/>
        <v>12600</v>
      </c>
      <c r="BG16">
        <v>4</v>
      </c>
      <c r="BH16">
        <v>4300</v>
      </c>
      <c r="BI16">
        <f t="shared" si="9"/>
        <v>17200</v>
      </c>
      <c r="BK16">
        <v>5</v>
      </c>
      <c r="BL16">
        <v>3300</v>
      </c>
      <c r="BM16">
        <f t="shared" si="10"/>
        <v>16500</v>
      </c>
      <c r="BP16">
        <v>9900</v>
      </c>
      <c r="BQ16">
        <f t="shared" si="11"/>
        <v>0</v>
      </c>
      <c r="BT16">
        <v>6900</v>
      </c>
      <c r="BU16">
        <f t="shared" si="66"/>
        <v>0</v>
      </c>
      <c r="BX16">
        <v>6200</v>
      </c>
      <c r="BY16">
        <f t="shared" si="67"/>
        <v>0</v>
      </c>
      <c r="CA16">
        <v>2</v>
      </c>
      <c r="CB16">
        <v>6200</v>
      </c>
      <c r="CC16">
        <f t="shared" si="12"/>
        <v>12400</v>
      </c>
      <c r="CF16">
        <v>4500</v>
      </c>
      <c r="CG16">
        <f t="shared" si="68"/>
        <v>0</v>
      </c>
      <c r="CJ16">
        <v>8000</v>
      </c>
      <c r="CK16">
        <f t="shared" si="13"/>
        <v>0</v>
      </c>
      <c r="CM16">
        <v>2</v>
      </c>
      <c r="CN16">
        <v>8000</v>
      </c>
      <c r="CO16">
        <f t="shared" si="69"/>
        <v>16000</v>
      </c>
      <c r="CQ16">
        <v>1</v>
      </c>
      <c r="CR16">
        <v>8000</v>
      </c>
      <c r="CS16">
        <f t="shared" si="14"/>
        <v>8000</v>
      </c>
      <c r="CU16">
        <v>8</v>
      </c>
      <c r="CV16">
        <v>4500</v>
      </c>
      <c r="CW16">
        <f t="shared" si="15"/>
        <v>36000</v>
      </c>
      <c r="CY16">
        <v>1</v>
      </c>
      <c r="CZ16">
        <v>4500</v>
      </c>
      <c r="DA16">
        <f t="shared" si="110"/>
        <v>4500</v>
      </c>
      <c r="DC16">
        <v>2</v>
      </c>
      <c r="DD16">
        <v>4800</v>
      </c>
      <c r="DE16">
        <f t="shared" si="16"/>
        <v>9600</v>
      </c>
      <c r="DG16">
        <v>1</v>
      </c>
      <c r="DH16">
        <v>4300</v>
      </c>
      <c r="DI16">
        <f t="shared" si="17"/>
        <v>4300</v>
      </c>
      <c r="DL16">
        <v>6100</v>
      </c>
      <c r="DM16">
        <f t="shared" si="18"/>
        <v>0</v>
      </c>
      <c r="DP16">
        <v>3500</v>
      </c>
      <c r="DQ16">
        <f t="shared" si="70"/>
        <v>0</v>
      </c>
      <c r="DT16">
        <v>7400</v>
      </c>
      <c r="DU16">
        <f t="shared" si="71"/>
        <v>0</v>
      </c>
      <c r="DW16">
        <v>1</v>
      </c>
      <c r="DX16">
        <v>6600</v>
      </c>
      <c r="DY16">
        <f t="shared" si="19"/>
        <v>6600</v>
      </c>
      <c r="EA16"/>
      <c r="EB16">
        <v>9800</v>
      </c>
      <c r="EC16">
        <f t="shared" si="72"/>
        <v>0</v>
      </c>
      <c r="EF16">
        <v>9300</v>
      </c>
      <c r="EG16">
        <f t="shared" si="20"/>
        <v>0</v>
      </c>
      <c r="EI16">
        <v>8</v>
      </c>
      <c r="EJ16">
        <v>3450</v>
      </c>
      <c r="EK16">
        <f t="shared" si="21"/>
        <v>27600</v>
      </c>
      <c r="EM16">
        <v>7</v>
      </c>
      <c r="EN16">
        <v>6800</v>
      </c>
      <c r="EO16">
        <f t="shared" si="22"/>
        <v>47600</v>
      </c>
      <c r="ER16">
        <v>6000</v>
      </c>
      <c r="ES16">
        <f t="shared" si="23"/>
        <v>0</v>
      </c>
      <c r="EU16">
        <v>3</v>
      </c>
      <c r="EV16">
        <v>7200</v>
      </c>
      <c r="EW16">
        <f t="shared" si="73"/>
        <v>21600</v>
      </c>
      <c r="EZ16">
        <v>9500</v>
      </c>
      <c r="FA16">
        <f t="shared" si="24"/>
        <v>0</v>
      </c>
      <c r="FD16">
        <v>3800</v>
      </c>
      <c r="FE16">
        <f t="shared" si="74"/>
        <v>0</v>
      </c>
      <c r="FG16">
        <v>1</v>
      </c>
      <c r="FH16">
        <v>8000</v>
      </c>
      <c r="FI16">
        <f t="shared" si="25"/>
        <v>8000</v>
      </c>
      <c r="FK16">
        <v>1</v>
      </c>
      <c r="FL16">
        <v>8000</v>
      </c>
      <c r="FM16">
        <f t="shared" si="26"/>
        <v>8000</v>
      </c>
      <c r="FO16">
        <v>2</v>
      </c>
      <c r="FP16">
        <v>10300</v>
      </c>
      <c r="FQ16">
        <f t="shared" si="27"/>
        <v>20600</v>
      </c>
      <c r="FS16">
        <v>6</v>
      </c>
      <c r="FT16">
        <v>7000</v>
      </c>
      <c r="FU16">
        <f t="shared" si="28"/>
        <v>42000</v>
      </c>
      <c r="FW16">
        <v>3</v>
      </c>
      <c r="FX16">
        <v>5000</v>
      </c>
      <c r="FY16">
        <f t="shared" si="29"/>
        <v>15000</v>
      </c>
      <c r="GA16">
        <v>1</v>
      </c>
      <c r="GB16">
        <v>4300</v>
      </c>
      <c r="GC16">
        <f t="shared" si="30"/>
        <v>4300</v>
      </c>
      <c r="GF16">
        <v>5900</v>
      </c>
      <c r="GG16">
        <f t="shared" si="31"/>
        <v>0</v>
      </c>
      <c r="GI16">
        <v>4</v>
      </c>
      <c r="GJ16">
        <v>5500</v>
      </c>
      <c r="GK16">
        <f t="shared" si="32"/>
        <v>22000</v>
      </c>
      <c r="GM16">
        <v>3</v>
      </c>
      <c r="GN16">
        <v>3500</v>
      </c>
      <c r="GO16">
        <f t="shared" si="33"/>
        <v>10500</v>
      </c>
      <c r="GQ16">
        <v>3</v>
      </c>
      <c r="GR16">
        <v>3500</v>
      </c>
      <c r="GS16">
        <f t="shared" si="34"/>
        <v>10500</v>
      </c>
      <c r="GU16">
        <v>1</v>
      </c>
      <c r="GV16">
        <v>3500</v>
      </c>
      <c r="GW16">
        <f t="shared" si="35"/>
        <v>3500</v>
      </c>
      <c r="GZ16">
        <v>43000</v>
      </c>
      <c r="HA16">
        <f t="shared" si="75"/>
        <v>0</v>
      </c>
      <c r="HC16">
        <v>3</v>
      </c>
      <c r="HD16">
        <v>6500</v>
      </c>
      <c r="HE16">
        <f t="shared" si="36"/>
        <v>19500</v>
      </c>
      <c r="HG16">
        <v>2</v>
      </c>
      <c r="HH16">
        <v>6400</v>
      </c>
      <c r="HI16">
        <f>+HG16*HH16+100</f>
        <v>12900</v>
      </c>
      <c r="HL16">
        <v>6500</v>
      </c>
      <c r="HM16">
        <f t="shared" si="77"/>
        <v>0</v>
      </c>
      <c r="HO16">
        <v>3</v>
      </c>
      <c r="HP16">
        <v>6700</v>
      </c>
      <c r="HQ16">
        <f t="shared" si="37"/>
        <v>20100</v>
      </c>
      <c r="HS16">
        <v>2</v>
      </c>
      <c r="HT16">
        <v>3900</v>
      </c>
      <c r="HU16">
        <f t="shared" si="38"/>
        <v>7800</v>
      </c>
      <c r="HW16">
        <v>3</v>
      </c>
      <c r="HX16">
        <v>4500</v>
      </c>
      <c r="HY16">
        <f t="shared" si="39"/>
        <v>13500</v>
      </c>
      <c r="IB16">
        <v>3000</v>
      </c>
      <c r="IC16">
        <f t="shared" si="78"/>
        <v>0</v>
      </c>
      <c r="IF16">
        <v>3500</v>
      </c>
      <c r="IG16">
        <f t="shared" si="40"/>
        <v>0</v>
      </c>
      <c r="II16">
        <v>1</v>
      </c>
      <c r="IJ16">
        <v>7000</v>
      </c>
      <c r="IK16">
        <f t="shared" si="41"/>
        <v>7000</v>
      </c>
      <c r="IM16">
        <v>3</v>
      </c>
      <c r="IN16">
        <v>6200</v>
      </c>
      <c r="IO16">
        <f t="shared" si="42"/>
        <v>18600</v>
      </c>
      <c r="IR16">
        <v>6200</v>
      </c>
      <c r="IS16">
        <f t="shared" si="79"/>
        <v>0</v>
      </c>
      <c r="IU16">
        <v>7</v>
      </c>
      <c r="IV16">
        <v>6600</v>
      </c>
      <c r="IW16">
        <f t="shared" si="43"/>
        <v>46200</v>
      </c>
      <c r="IZ16">
        <v>18000</v>
      </c>
      <c r="JA16">
        <f t="shared" si="80"/>
        <v>0</v>
      </c>
      <c r="JD16">
        <v>18000</v>
      </c>
      <c r="JE16">
        <f t="shared" si="81"/>
        <v>0</v>
      </c>
      <c r="JH16">
        <v>7000</v>
      </c>
      <c r="JI16">
        <f t="shared" si="82"/>
        <v>0</v>
      </c>
      <c r="JK16">
        <v>1</v>
      </c>
      <c r="JL16">
        <v>6400</v>
      </c>
      <c r="JM16">
        <f t="shared" si="44"/>
        <v>6400</v>
      </c>
      <c r="JP16">
        <v>6500</v>
      </c>
      <c r="JQ16">
        <f t="shared" si="45"/>
        <v>0</v>
      </c>
      <c r="JT16">
        <v>10500</v>
      </c>
      <c r="JU16">
        <f t="shared" si="83"/>
        <v>0</v>
      </c>
      <c r="JX16">
        <v>17000</v>
      </c>
      <c r="JY16">
        <f t="shared" si="84"/>
        <v>0</v>
      </c>
      <c r="KB16">
        <v>16000</v>
      </c>
      <c r="KC16">
        <f t="shared" si="85"/>
        <v>0</v>
      </c>
      <c r="KE16">
        <v>1</v>
      </c>
      <c r="KF16">
        <v>4400</v>
      </c>
      <c r="KG16">
        <f t="shared" si="86"/>
        <v>4400</v>
      </c>
      <c r="KJ16">
        <v>17500</v>
      </c>
      <c r="KK16">
        <f t="shared" si="87"/>
        <v>0</v>
      </c>
      <c r="KN16">
        <v>7200</v>
      </c>
      <c r="KO16">
        <f t="shared" si="88"/>
        <v>0</v>
      </c>
      <c r="KR16">
        <v>12000</v>
      </c>
      <c r="KS16">
        <f t="shared" si="89"/>
        <v>0</v>
      </c>
      <c r="KV16">
        <v>9600</v>
      </c>
      <c r="KW16">
        <f t="shared" si="90"/>
        <v>0</v>
      </c>
      <c r="KZ16">
        <v>18000</v>
      </c>
      <c r="LA16">
        <f t="shared" si="91"/>
        <v>0</v>
      </c>
      <c r="LD16">
        <v>6200</v>
      </c>
      <c r="LE16">
        <f t="shared" si="92"/>
        <v>0</v>
      </c>
      <c r="LH16">
        <v>3600</v>
      </c>
      <c r="LI16">
        <f t="shared" si="93"/>
        <v>0</v>
      </c>
      <c r="LK16">
        <v>3</v>
      </c>
      <c r="LL16">
        <v>10000</v>
      </c>
      <c r="LM16">
        <f t="shared" si="94"/>
        <v>30000</v>
      </c>
      <c r="LP16">
        <v>9900</v>
      </c>
      <c r="LQ16">
        <f t="shared" si="95"/>
        <v>0</v>
      </c>
      <c r="LS16">
        <v>1</v>
      </c>
      <c r="LT16">
        <v>9800</v>
      </c>
      <c r="LU16">
        <f t="shared" si="96"/>
        <v>9800</v>
      </c>
      <c r="LW16">
        <v>2</v>
      </c>
      <c r="LX16">
        <v>8900</v>
      </c>
      <c r="LY16">
        <f t="shared" si="46"/>
        <v>17800</v>
      </c>
      <c r="MB16">
        <v>9600</v>
      </c>
      <c r="MC16">
        <f t="shared" si="97"/>
        <v>0</v>
      </c>
      <c r="MF16">
        <v>9900</v>
      </c>
      <c r="MG16">
        <f t="shared" si="98"/>
        <v>0</v>
      </c>
      <c r="MI16">
        <v>2</v>
      </c>
      <c r="MJ16">
        <v>9000</v>
      </c>
      <c r="MK16">
        <f t="shared" si="99"/>
        <v>18000</v>
      </c>
      <c r="MM16">
        <v>2</v>
      </c>
      <c r="MN16">
        <v>6800</v>
      </c>
      <c r="MO16">
        <f t="shared" si="47"/>
        <v>13600</v>
      </c>
      <c r="MQ16">
        <v>1</v>
      </c>
      <c r="MR16">
        <v>9200</v>
      </c>
      <c r="MS16">
        <f t="shared" si="100"/>
        <v>9200</v>
      </c>
      <c r="MU16">
        <v>2</v>
      </c>
      <c r="MV16">
        <v>4800</v>
      </c>
      <c r="MW16">
        <f t="shared" si="48"/>
        <v>9600</v>
      </c>
      <c r="MZ16">
        <v>3500</v>
      </c>
      <c r="NA16">
        <f t="shared" si="49"/>
        <v>0</v>
      </c>
      <c r="ND16">
        <v>2700</v>
      </c>
      <c r="NE16">
        <f t="shared" si="101"/>
        <v>0</v>
      </c>
      <c r="NG16">
        <v>4</v>
      </c>
      <c r="NH16">
        <v>2700</v>
      </c>
      <c r="NI16">
        <f t="shared" si="50"/>
        <v>10800</v>
      </c>
      <c r="NK16">
        <v>11</v>
      </c>
      <c r="NL16">
        <v>3100</v>
      </c>
      <c r="NM16">
        <f t="shared" si="51"/>
        <v>34100</v>
      </c>
      <c r="NO16">
        <v>1</v>
      </c>
      <c r="NP16">
        <v>9800</v>
      </c>
      <c r="NQ16">
        <f t="shared" si="102"/>
        <v>9800</v>
      </c>
      <c r="NS16">
        <v>2</v>
      </c>
      <c r="NT16">
        <v>5600</v>
      </c>
      <c r="NU16">
        <f t="shared" si="103"/>
        <v>11200</v>
      </c>
      <c r="NW16">
        <v>2</v>
      </c>
      <c r="NX16">
        <v>2700</v>
      </c>
      <c r="NY16">
        <f t="shared" si="52"/>
        <v>5400</v>
      </c>
      <c r="OA16">
        <v>3</v>
      </c>
      <c r="OB16">
        <v>3800</v>
      </c>
      <c r="OC16">
        <f t="shared" si="104"/>
        <v>11400</v>
      </c>
      <c r="OE16">
        <v>10</v>
      </c>
      <c r="OF16">
        <v>3600</v>
      </c>
      <c r="OG16">
        <f t="shared" si="53"/>
        <v>36000</v>
      </c>
      <c r="OI16">
        <v>2</v>
      </c>
      <c r="OJ16">
        <v>3600</v>
      </c>
      <c r="OK16">
        <f t="shared" si="105"/>
        <v>7200</v>
      </c>
      <c r="ON16">
        <v>4500</v>
      </c>
      <c r="OO16">
        <f t="shared" si="106"/>
        <v>0</v>
      </c>
      <c r="OR16">
        <v>9000</v>
      </c>
      <c r="OS16">
        <f t="shared" si="107"/>
        <v>0</v>
      </c>
      <c r="OU16">
        <v>3</v>
      </c>
      <c r="OV16">
        <v>6200</v>
      </c>
      <c r="OW16">
        <f t="shared" si="54"/>
        <v>18600</v>
      </c>
      <c r="OZ16">
        <v>6500</v>
      </c>
      <c r="PA16">
        <f t="shared" si="55"/>
        <v>0</v>
      </c>
      <c r="PC16">
        <v>7</v>
      </c>
      <c r="PD16">
        <v>6500</v>
      </c>
      <c r="PE16">
        <f t="shared" si="56"/>
        <v>45500</v>
      </c>
      <c r="PH16">
        <v>3100</v>
      </c>
      <c r="PI16">
        <f t="shared" si="108"/>
        <v>0</v>
      </c>
      <c r="PK16">
        <v>1</v>
      </c>
      <c r="PL16">
        <v>3200</v>
      </c>
      <c r="PM16">
        <f t="shared" si="57"/>
        <v>3200</v>
      </c>
      <c r="PO16">
        <v>3</v>
      </c>
      <c r="PP16">
        <v>3100</v>
      </c>
      <c r="PQ16">
        <f t="shared" si="58"/>
        <v>9300</v>
      </c>
      <c r="PS16">
        <v>4</v>
      </c>
      <c r="PT16">
        <v>2700</v>
      </c>
      <c r="PU16">
        <f t="shared" si="59"/>
        <v>10800</v>
      </c>
      <c r="PX16">
        <v>3100</v>
      </c>
      <c r="PY16">
        <f t="shared" si="109"/>
        <v>0</v>
      </c>
      <c r="QA16">
        <v>2</v>
      </c>
      <c r="QB16">
        <v>3700</v>
      </c>
      <c r="QC16">
        <f t="shared" si="111"/>
        <v>7400</v>
      </c>
      <c r="QE16" s="106">
        <f t="shared" ref="QE16:QE17" si="114">+I16+M16+Q16+U16+Y16+AC16+AG16+AK16+AO16+AS16+AW16+BA16+BE16+BI16+BM16+BQ16+BU16+BY16+CC16+CG16+CK16+CO16+CS16+CW16+DA16+DE16+DI16+DM16+DQ16+DU16+DY16+EC16+EK16+EO16+ES16+EW16+FA16+FE16+FI16+FM16+FQ16+FU16+FY16+GC16+GG16+GK16+GO16+GS16+GW16+HA16+HE16+HI16+HM16+HQ16+HU16+HY16+IC16+IG16+IK16+IO16+IS16+IW16+JA16+JE16+JI16+JM16+JQ16+JU16+JY16+KC16+KG16+KK16+KO16+KS16+KW16+LA16+LE16+LI16+LM16+LQ16+LU16+LY16+MC16+MG16+MK16+MO16+MS16+MW16+NA16+NE16+NM16+NQ16+NU16+NY16+OC16+OG16+OK16+OO16+OS16+OW16+PA16+PE16+PI16+PM16+PQ16+PU16+PY16+QC16+QD16+E16+EG16+NI16</f>
        <v>1224800</v>
      </c>
      <c r="QF16" s="108">
        <v>43870</v>
      </c>
    </row>
    <row r="17" spans="1:449">
      <c r="A17" s="65">
        <v>43871</v>
      </c>
      <c r="C17">
        <v>3</v>
      </c>
      <c r="D17">
        <v>2000</v>
      </c>
      <c r="E17">
        <f t="shared" si="0"/>
        <v>6000</v>
      </c>
      <c r="G17">
        <v>5</v>
      </c>
      <c r="H17">
        <v>3600</v>
      </c>
      <c r="I17">
        <f t="shared" si="1"/>
        <v>18000</v>
      </c>
      <c r="K17">
        <v>2</v>
      </c>
      <c r="L17">
        <v>3800</v>
      </c>
      <c r="M17">
        <f t="shared" si="2"/>
        <v>7600</v>
      </c>
      <c r="P17">
        <v>4900</v>
      </c>
      <c r="Q17">
        <f t="shared" si="3"/>
        <v>0</v>
      </c>
      <c r="S17">
        <v>4</v>
      </c>
      <c r="T17">
        <v>5700</v>
      </c>
      <c r="U17">
        <f t="shared" si="4"/>
        <v>22800</v>
      </c>
      <c r="X17">
        <v>3900</v>
      </c>
      <c r="Y17">
        <f t="shared" si="61"/>
        <v>0</v>
      </c>
      <c r="AB17">
        <v>9200</v>
      </c>
      <c r="AC17">
        <f t="shared" si="5"/>
        <v>0</v>
      </c>
      <c r="AF17">
        <v>5900</v>
      </c>
      <c r="AG17">
        <f t="shared" si="6"/>
        <v>0</v>
      </c>
      <c r="AJ17">
        <v>8500</v>
      </c>
      <c r="AK17">
        <f t="shared" si="62"/>
        <v>0</v>
      </c>
      <c r="AM17">
        <v>1</v>
      </c>
      <c r="AN17">
        <v>5900</v>
      </c>
      <c r="AO17">
        <f t="shared" si="63"/>
        <v>5900</v>
      </c>
      <c r="AR17">
        <v>3800</v>
      </c>
      <c r="AS17">
        <f t="shared" si="64"/>
        <v>0</v>
      </c>
      <c r="AU17">
        <v>20</v>
      </c>
      <c r="AV17">
        <v>3500</v>
      </c>
      <c r="AW17">
        <f t="shared" si="7"/>
        <v>70000</v>
      </c>
      <c r="AY17">
        <v>32</v>
      </c>
      <c r="AZ17">
        <v>2600</v>
      </c>
      <c r="BA17">
        <f t="shared" si="8"/>
        <v>83200</v>
      </c>
      <c r="BD17">
        <v>6300</v>
      </c>
      <c r="BE17">
        <f t="shared" si="65"/>
        <v>0</v>
      </c>
      <c r="BG17">
        <v>1</v>
      </c>
      <c r="BH17">
        <v>4300</v>
      </c>
      <c r="BI17">
        <f t="shared" si="9"/>
        <v>4300</v>
      </c>
      <c r="BK17">
        <v>4</v>
      </c>
      <c r="BL17">
        <v>3300</v>
      </c>
      <c r="BM17">
        <f t="shared" si="10"/>
        <v>13200</v>
      </c>
      <c r="BP17">
        <v>9900</v>
      </c>
      <c r="BQ17">
        <f t="shared" si="11"/>
        <v>0</v>
      </c>
      <c r="BS17">
        <v>3</v>
      </c>
      <c r="BT17">
        <v>6900</v>
      </c>
      <c r="BU17">
        <f t="shared" si="66"/>
        <v>20700</v>
      </c>
      <c r="BX17">
        <v>6200</v>
      </c>
      <c r="BY17">
        <f t="shared" si="67"/>
        <v>0</v>
      </c>
      <c r="CB17">
        <v>6200</v>
      </c>
      <c r="CC17">
        <f t="shared" si="12"/>
        <v>0</v>
      </c>
      <c r="CF17">
        <v>4500</v>
      </c>
      <c r="CG17">
        <f t="shared" si="68"/>
        <v>0</v>
      </c>
      <c r="CJ17">
        <v>8000</v>
      </c>
      <c r="CK17">
        <f t="shared" si="13"/>
        <v>0</v>
      </c>
      <c r="CM17">
        <v>2</v>
      </c>
      <c r="CN17">
        <v>8000</v>
      </c>
      <c r="CO17">
        <f t="shared" si="69"/>
        <v>16000</v>
      </c>
      <c r="CQ17">
        <v>4</v>
      </c>
      <c r="CR17">
        <v>8000</v>
      </c>
      <c r="CS17">
        <f t="shared" si="14"/>
        <v>32000</v>
      </c>
      <c r="CU17">
        <v>2</v>
      </c>
      <c r="CV17">
        <v>4500</v>
      </c>
      <c r="CW17">
        <f t="shared" si="15"/>
        <v>9000</v>
      </c>
      <c r="CY17">
        <v>2</v>
      </c>
      <c r="CZ17">
        <v>4500</v>
      </c>
      <c r="DA17">
        <f t="shared" si="110"/>
        <v>9000</v>
      </c>
      <c r="DD17">
        <v>4800</v>
      </c>
      <c r="DE17">
        <f t="shared" si="16"/>
        <v>0</v>
      </c>
      <c r="DH17">
        <v>4300</v>
      </c>
      <c r="DI17">
        <f t="shared" si="17"/>
        <v>0</v>
      </c>
      <c r="DL17">
        <v>6100</v>
      </c>
      <c r="DM17">
        <f t="shared" si="18"/>
        <v>0</v>
      </c>
      <c r="DO17">
        <v>1</v>
      </c>
      <c r="DP17">
        <v>3500</v>
      </c>
      <c r="DQ17">
        <f t="shared" si="70"/>
        <v>3500</v>
      </c>
      <c r="DT17">
        <v>7400</v>
      </c>
      <c r="DU17">
        <f t="shared" si="71"/>
        <v>0</v>
      </c>
      <c r="DX17">
        <v>6600</v>
      </c>
      <c r="DY17">
        <f t="shared" si="19"/>
        <v>0</v>
      </c>
      <c r="EA17"/>
      <c r="EB17">
        <v>9800</v>
      </c>
      <c r="EC17">
        <f t="shared" si="72"/>
        <v>0</v>
      </c>
      <c r="EF17">
        <v>9300</v>
      </c>
      <c r="EG17">
        <f t="shared" si="20"/>
        <v>0</v>
      </c>
      <c r="EI17">
        <v>4</v>
      </c>
      <c r="EJ17">
        <v>3450</v>
      </c>
      <c r="EK17">
        <f t="shared" si="21"/>
        <v>13800</v>
      </c>
      <c r="EM17">
        <v>3</v>
      </c>
      <c r="EN17">
        <v>6800</v>
      </c>
      <c r="EO17">
        <f t="shared" si="22"/>
        <v>20400</v>
      </c>
      <c r="EQ17">
        <v>1</v>
      </c>
      <c r="ER17">
        <v>6000</v>
      </c>
      <c r="ES17">
        <f t="shared" si="23"/>
        <v>6000</v>
      </c>
      <c r="EU17">
        <v>3</v>
      </c>
      <c r="EV17">
        <v>7200</v>
      </c>
      <c r="EW17">
        <f t="shared" si="73"/>
        <v>21600</v>
      </c>
      <c r="EZ17">
        <v>9500</v>
      </c>
      <c r="FA17">
        <f t="shared" si="24"/>
        <v>0</v>
      </c>
      <c r="FD17">
        <v>3800</v>
      </c>
      <c r="FE17">
        <f t="shared" si="74"/>
        <v>0</v>
      </c>
      <c r="FH17">
        <v>8000</v>
      </c>
      <c r="FI17">
        <f t="shared" si="25"/>
        <v>0</v>
      </c>
      <c r="FK17">
        <v>1</v>
      </c>
      <c r="FL17">
        <v>8000</v>
      </c>
      <c r="FM17">
        <f t="shared" si="26"/>
        <v>8000</v>
      </c>
      <c r="FP17">
        <v>10300</v>
      </c>
      <c r="FQ17">
        <f t="shared" si="27"/>
        <v>0</v>
      </c>
      <c r="FT17">
        <v>7000</v>
      </c>
      <c r="FU17">
        <f t="shared" si="28"/>
        <v>0</v>
      </c>
      <c r="FW17">
        <v>1</v>
      </c>
      <c r="FX17">
        <v>5000</v>
      </c>
      <c r="FY17">
        <f t="shared" si="29"/>
        <v>5000</v>
      </c>
      <c r="GA17">
        <v>4</v>
      </c>
      <c r="GB17">
        <v>4300</v>
      </c>
      <c r="GC17">
        <f t="shared" si="30"/>
        <v>17200</v>
      </c>
      <c r="GE17">
        <v>1</v>
      </c>
      <c r="GF17">
        <v>5900</v>
      </c>
      <c r="GG17">
        <f t="shared" si="31"/>
        <v>5900</v>
      </c>
      <c r="GI17">
        <v>1</v>
      </c>
      <c r="GJ17">
        <v>5500</v>
      </c>
      <c r="GK17">
        <f t="shared" si="32"/>
        <v>5500</v>
      </c>
      <c r="GM17">
        <v>3</v>
      </c>
      <c r="GN17">
        <v>3500</v>
      </c>
      <c r="GO17">
        <f t="shared" si="33"/>
        <v>10500</v>
      </c>
      <c r="GQ17">
        <v>3</v>
      </c>
      <c r="GR17">
        <v>3500</v>
      </c>
      <c r="GS17">
        <f t="shared" si="34"/>
        <v>10500</v>
      </c>
      <c r="GU17">
        <v>1</v>
      </c>
      <c r="GV17">
        <v>3500</v>
      </c>
      <c r="GW17">
        <f t="shared" si="35"/>
        <v>3500</v>
      </c>
      <c r="GZ17">
        <v>43000</v>
      </c>
      <c r="HA17">
        <f t="shared" si="75"/>
        <v>0</v>
      </c>
      <c r="HD17">
        <v>6500</v>
      </c>
      <c r="HE17">
        <f t="shared" si="36"/>
        <v>0</v>
      </c>
      <c r="HG17">
        <v>1</v>
      </c>
      <c r="HH17">
        <v>6400</v>
      </c>
      <c r="HI17">
        <f>+HG17*HH17+100</f>
        <v>6500</v>
      </c>
      <c r="HL17">
        <v>6500</v>
      </c>
      <c r="HM17">
        <f t="shared" si="77"/>
        <v>0</v>
      </c>
      <c r="HO17">
        <v>3</v>
      </c>
      <c r="HP17">
        <v>6700</v>
      </c>
      <c r="HQ17">
        <f t="shared" si="37"/>
        <v>20100</v>
      </c>
      <c r="HT17">
        <v>3900</v>
      </c>
      <c r="HU17">
        <f t="shared" si="38"/>
        <v>0</v>
      </c>
      <c r="HW17">
        <v>2</v>
      </c>
      <c r="HX17">
        <v>4500</v>
      </c>
      <c r="HY17">
        <f t="shared" si="39"/>
        <v>9000</v>
      </c>
      <c r="IB17">
        <v>3000</v>
      </c>
      <c r="IC17">
        <f t="shared" si="78"/>
        <v>0</v>
      </c>
      <c r="IE17">
        <v>3</v>
      </c>
      <c r="IF17">
        <v>3500</v>
      </c>
      <c r="IG17">
        <f t="shared" si="40"/>
        <v>10500</v>
      </c>
      <c r="II17">
        <v>1</v>
      </c>
      <c r="IJ17">
        <v>7000</v>
      </c>
      <c r="IK17">
        <f t="shared" si="41"/>
        <v>7000</v>
      </c>
      <c r="IM17">
        <v>2</v>
      </c>
      <c r="IN17">
        <v>6200</v>
      </c>
      <c r="IO17">
        <f t="shared" si="42"/>
        <v>12400</v>
      </c>
      <c r="IR17">
        <v>6200</v>
      </c>
      <c r="IS17">
        <f t="shared" si="79"/>
        <v>0</v>
      </c>
      <c r="IU17">
        <v>1</v>
      </c>
      <c r="IV17">
        <v>6600</v>
      </c>
      <c r="IW17">
        <f t="shared" si="43"/>
        <v>6600</v>
      </c>
      <c r="IZ17">
        <v>18000</v>
      </c>
      <c r="JA17">
        <f t="shared" si="80"/>
        <v>0</v>
      </c>
      <c r="JD17">
        <v>18000</v>
      </c>
      <c r="JE17">
        <f t="shared" si="81"/>
        <v>0</v>
      </c>
      <c r="JH17">
        <v>7000</v>
      </c>
      <c r="JI17">
        <f t="shared" si="82"/>
        <v>0</v>
      </c>
      <c r="JL17">
        <v>6400</v>
      </c>
      <c r="JM17">
        <f t="shared" si="44"/>
        <v>0</v>
      </c>
      <c r="JO17">
        <v>3</v>
      </c>
      <c r="JP17">
        <v>6500</v>
      </c>
      <c r="JQ17">
        <f t="shared" si="45"/>
        <v>19500</v>
      </c>
      <c r="JT17">
        <v>10500</v>
      </c>
      <c r="JU17">
        <f t="shared" si="83"/>
        <v>0</v>
      </c>
      <c r="JX17">
        <v>17000</v>
      </c>
      <c r="JY17">
        <f t="shared" si="84"/>
        <v>0</v>
      </c>
      <c r="KB17">
        <v>16000</v>
      </c>
      <c r="KC17">
        <f t="shared" si="85"/>
        <v>0</v>
      </c>
      <c r="KF17">
        <v>4400</v>
      </c>
      <c r="KG17">
        <f t="shared" si="86"/>
        <v>0</v>
      </c>
      <c r="KJ17">
        <v>17500</v>
      </c>
      <c r="KK17">
        <f t="shared" si="87"/>
        <v>0</v>
      </c>
      <c r="KM17">
        <v>1</v>
      </c>
      <c r="KN17">
        <v>7200</v>
      </c>
      <c r="KO17">
        <f t="shared" si="88"/>
        <v>7200</v>
      </c>
      <c r="KR17">
        <v>12000</v>
      </c>
      <c r="KS17">
        <f t="shared" si="89"/>
        <v>0</v>
      </c>
      <c r="KV17">
        <v>9600</v>
      </c>
      <c r="KW17">
        <f t="shared" si="90"/>
        <v>0</v>
      </c>
      <c r="KZ17">
        <v>18000</v>
      </c>
      <c r="LA17">
        <f t="shared" si="91"/>
        <v>0</v>
      </c>
      <c r="LD17">
        <v>6200</v>
      </c>
      <c r="LE17">
        <f t="shared" si="92"/>
        <v>0</v>
      </c>
      <c r="LH17">
        <v>3600</v>
      </c>
      <c r="LI17">
        <f t="shared" si="93"/>
        <v>0</v>
      </c>
      <c r="LL17">
        <v>10000</v>
      </c>
      <c r="LM17">
        <f t="shared" si="94"/>
        <v>0</v>
      </c>
      <c r="LP17">
        <v>9900</v>
      </c>
      <c r="LQ17">
        <f t="shared" si="95"/>
        <v>0</v>
      </c>
      <c r="LT17">
        <v>9800</v>
      </c>
      <c r="LU17">
        <f t="shared" si="96"/>
        <v>0</v>
      </c>
      <c r="LX17">
        <v>8900</v>
      </c>
      <c r="LY17">
        <f t="shared" si="46"/>
        <v>0</v>
      </c>
      <c r="MB17">
        <v>9600</v>
      </c>
      <c r="MC17">
        <f t="shared" si="97"/>
        <v>0</v>
      </c>
      <c r="MF17">
        <v>9900</v>
      </c>
      <c r="MG17">
        <f t="shared" si="98"/>
        <v>0</v>
      </c>
      <c r="MJ17">
        <v>9000</v>
      </c>
      <c r="MK17">
        <f t="shared" si="99"/>
        <v>0</v>
      </c>
      <c r="MN17">
        <v>6800</v>
      </c>
      <c r="MO17">
        <f t="shared" si="47"/>
        <v>0</v>
      </c>
      <c r="MR17">
        <v>9200</v>
      </c>
      <c r="MS17">
        <f t="shared" si="100"/>
        <v>0</v>
      </c>
      <c r="MV17">
        <v>4800</v>
      </c>
      <c r="MW17">
        <f t="shared" si="48"/>
        <v>0</v>
      </c>
      <c r="MZ17">
        <v>3500</v>
      </c>
      <c r="NA17">
        <f t="shared" si="49"/>
        <v>0</v>
      </c>
      <c r="ND17">
        <v>2700</v>
      </c>
      <c r="NE17">
        <f t="shared" si="101"/>
        <v>0</v>
      </c>
      <c r="NG17">
        <v>6</v>
      </c>
      <c r="NH17">
        <v>2700</v>
      </c>
      <c r="NI17">
        <f t="shared" si="50"/>
        <v>16200</v>
      </c>
      <c r="NK17">
        <v>1</v>
      </c>
      <c r="NL17">
        <v>3100</v>
      </c>
      <c r="NM17">
        <f t="shared" si="51"/>
        <v>3100</v>
      </c>
      <c r="NP17">
        <v>9800</v>
      </c>
      <c r="NQ17">
        <f t="shared" si="102"/>
        <v>0</v>
      </c>
      <c r="NT17">
        <v>5600</v>
      </c>
      <c r="NU17">
        <f t="shared" si="103"/>
        <v>0</v>
      </c>
      <c r="NX17">
        <v>2700</v>
      </c>
      <c r="NY17">
        <f t="shared" si="52"/>
        <v>0</v>
      </c>
      <c r="OB17">
        <v>3800</v>
      </c>
      <c r="OC17">
        <f t="shared" si="104"/>
        <v>0</v>
      </c>
      <c r="OE17">
        <v>5</v>
      </c>
      <c r="OF17">
        <v>3600</v>
      </c>
      <c r="OG17">
        <f t="shared" si="53"/>
        <v>18000</v>
      </c>
      <c r="OJ17">
        <v>3600</v>
      </c>
      <c r="OK17">
        <f t="shared" si="105"/>
        <v>0</v>
      </c>
      <c r="OM17">
        <v>1</v>
      </c>
      <c r="ON17">
        <v>4500</v>
      </c>
      <c r="OO17">
        <f t="shared" si="106"/>
        <v>4500</v>
      </c>
      <c r="OQ17">
        <v>1</v>
      </c>
      <c r="OR17">
        <v>9000</v>
      </c>
      <c r="OS17">
        <f t="shared" si="107"/>
        <v>9000</v>
      </c>
      <c r="OU17">
        <v>2</v>
      </c>
      <c r="OV17">
        <v>6200</v>
      </c>
      <c r="OW17">
        <f t="shared" si="54"/>
        <v>12400</v>
      </c>
      <c r="OY17">
        <v>2</v>
      </c>
      <c r="OZ17">
        <v>6500</v>
      </c>
      <c r="PA17">
        <f t="shared" si="55"/>
        <v>13000</v>
      </c>
      <c r="PD17">
        <v>6500</v>
      </c>
      <c r="PE17">
        <f t="shared" si="56"/>
        <v>0</v>
      </c>
      <c r="PH17">
        <v>3100</v>
      </c>
      <c r="PI17">
        <f t="shared" si="108"/>
        <v>0</v>
      </c>
      <c r="PL17">
        <v>3200</v>
      </c>
      <c r="PM17">
        <f t="shared" si="57"/>
        <v>0</v>
      </c>
      <c r="PO17">
        <v>1</v>
      </c>
      <c r="PP17">
        <v>3100</v>
      </c>
      <c r="PQ17">
        <f t="shared" si="58"/>
        <v>3100</v>
      </c>
      <c r="PT17">
        <v>2700</v>
      </c>
      <c r="PU17">
        <f t="shared" si="59"/>
        <v>0</v>
      </c>
      <c r="PX17">
        <v>3100</v>
      </c>
      <c r="PY17">
        <f t="shared" si="109"/>
        <v>0</v>
      </c>
      <c r="QB17">
        <v>3700</v>
      </c>
      <c r="QC17">
        <f t="shared" si="111"/>
        <v>0</v>
      </c>
      <c r="QE17" s="106">
        <f t="shared" si="114"/>
        <v>627200</v>
      </c>
      <c r="QF17" s="108">
        <v>43871</v>
      </c>
    </row>
    <row r="18" spans="1:449">
      <c r="A18" s="65">
        <v>43872</v>
      </c>
      <c r="D18">
        <v>2000</v>
      </c>
      <c r="E18">
        <f t="shared" si="0"/>
        <v>0</v>
      </c>
      <c r="H18">
        <v>3600</v>
      </c>
      <c r="I18">
        <f t="shared" si="1"/>
        <v>0</v>
      </c>
      <c r="K18">
        <v>2</v>
      </c>
      <c r="L18">
        <v>3800</v>
      </c>
      <c r="M18">
        <f t="shared" si="2"/>
        <v>7600</v>
      </c>
      <c r="O18">
        <v>2</v>
      </c>
      <c r="P18">
        <v>4900</v>
      </c>
      <c r="Q18">
        <f t="shared" si="3"/>
        <v>9800</v>
      </c>
      <c r="S18">
        <v>9</v>
      </c>
      <c r="T18">
        <v>5700</v>
      </c>
      <c r="U18">
        <f t="shared" si="4"/>
        <v>51300</v>
      </c>
      <c r="X18">
        <v>3900</v>
      </c>
      <c r="Y18">
        <f t="shared" si="61"/>
        <v>0</v>
      </c>
      <c r="AB18">
        <v>9200</v>
      </c>
      <c r="AC18">
        <f t="shared" si="5"/>
        <v>0</v>
      </c>
      <c r="AE18">
        <v>3</v>
      </c>
      <c r="AF18">
        <v>5900</v>
      </c>
      <c r="AG18">
        <f t="shared" si="6"/>
        <v>17700</v>
      </c>
      <c r="AJ18">
        <v>8500</v>
      </c>
      <c r="AK18">
        <f t="shared" si="62"/>
        <v>0</v>
      </c>
      <c r="AM18">
        <v>1</v>
      </c>
      <c r="AN18">
        <v>5900</v>
      </c>
      <c r="AO18">
        <f t="shared" si="63"/>
        <v>5900</v>
      </c>
      <c r="AR18">
        <v>3800</v>
      </c>
      <c r="AS18">
        <f t="shared" si="64"/>
        <v>0</v>
      </c>
      <c r="AU18">
        <v>20</v>
      </c>
      <c r="AV18">
        <v>3500</v>
      </c>
      <c r="AW18">
        <f t="shared" si="7"/>
        <v>70000</v>
      </c>
      <c r="AY18">
        <v>27</v>
      </c>
      <c r="AZ18">
        <v>2600</v>
      </c>
      <c r="BA18">
        <f t="shared" si="8"/>
        <v>70200</v>
      </c>
      <c r="BD18">
        <v>6300</v>
      </c>
      <c r="BE18">
        <f t="shared" si="65"/>
        <v>0</v>
      </c>
      <c r="BH18">
        <v>4300</v>
      </c>
      <c r="BI18">
        <f t="shared" si="9"/>
        <v>0</v>
      </c>
      <c r="BK18">
        <v>7</v>
      </c>
      <c r="BL18">
        <v>3300</v>
      </c>
      <c r="BM18">
        <f t="shared" si="10"/>
        <v>23100</v>
      </c>
      <c r="BP18">
        <v>9900</v>
      </c>
      <c r="BQ18">
        <f t="shared" si="11"/>
        <v>0</v>
      </c>
      <c r="BT18">
        <v>6900</v>
      </c>
      <c r="BU18">
        <f t="shared" si="66"/>
        <v>0</v>
      </c>
      <c r="BX18">
        <v>6200</v>
      </c>
      <c r="BY18">
        <f t="shared" si="67"/>
        <v>0</v>
      </c>
      <c r="CB18">
        <v>6200</v>
      </c>
      <c r="CC18">
        <f t="shared" si="12"/>
        <v>0</v>
      </c>
      <c r="CF18">
        <v>4500</v>
      </c>
      <c r="CG18">
        <f t="shared" si="68"/>
        <v>0</v>
      </c>
      <c r="CJ18">
        <v>8000</v>
      </c>
      <c r="CK18">
        <f t="shared" si="13"/>
        <v>0</v>
      </c>
      <c r="CN18">
        <v>8000</v>
      </c>
      <c r="CO18">
        <f t="shared" si="69"/>
        <v>0</v>
      </c>
      <c r="CR18">
        <v>8000</v>
      </c>
      <c r="CS18">
        <f t="shared" si="14"/>
        <v>0</v>
      </c>
      <c r="CU18">
        <v>8</v>
      </c>
      <c r="CV18">
        <v>4500</v>
      </c>
      <c r="CW18">
        <f t="shared" si="15"/>
        <v>36000</v>
      </c>
      <c r="CZ18">
        <v>4500</v>
      </c>
      <c r="DA18">
        <f t="shared" si="110"/>
        <v>0</v>
      </c>
      <c r="DC18">
        <v>2</v>
      </c>
      <c r="DD18">
        <v>4800</v>
      </c>
      <c r="DE18">
        <f t="shared" si="16"/>
        <v>9600</v>
      </c>
      <c r="DH18">
        <v>4300</v>
      </c>
      <c r="DI18">
        <f t="shared" si="17"/>
        <v>0</v>
      </c>
      <c r="DK18">
        <v>4</v>
      </c>
      <c r="DL18">
        <v>6100</v>
      </c>
      <c r="DM18">
        <f t="shared" si="18"/>
        <v>24400</v>
      </c>
      <c r="DO18">
        <v>3</v>
      </c>
      <c r="DP18">
        <v>3500</v>
      </c>
      <c r="DQ18">
        <f t="shared" si="70"/>
        <v>10500</v>
      </c>
      <c r="DT18">
        <v>7400</v>
      </c>
      <c r="DU18">
        <f t="shared" si="71"/>
        <v>0</v>
      </c>
      <c r="DW18">
        <v>1</v>
      </c>
      <c r="DX18">
        <v>6600</v>
      </c>
      <c r="DY18">
        <f t="shared" si="19"/>
        <v>6600</v>
      </c>
      <c r="EA18"/>
      <c r="EB18">
        <v>9800</v>
      </c>
      <c r="EC18">
        <f t="shared" si="72"/>
        <v>0</v>
      </c>
      <c r="EF18">
        <v>9300</v>
      </c>
      <c r="EG18">
        <f t="shared" si="20"/>
        <v>0</v>
      </c>
      <c r="EJ18">
        <v>3450</v>
      </c>
      <c r="EK18">
        <f t="shared" si="21"/>
        <v>0</v>
      </c>
      <c r="EM18">
        <v>2</v>
      </c>
      <c r="EN18">
        <v>6800</v>
      </c>
      <c r="EO18">
        <f t="shared" si="22"/>
        <v>13600</v>
      </c>
      <c r="EQ18">
        <v>1</v>
      </c>
      <c r="ER18">
        <v>6000</v>
      </c>
      <c r="ES18">
        <f t="shared" si="23"/>
        <v>6000</v>
      </c>
      <c r="EV18">
        <v>7200</v>
      </c>
      <c r="EW18">
        <f t="shared" si="73"/>
        <v>0</v>
      </c>
      <c r="EZ18">
        <v>9500</v>
      </c>
      <c r="FA18">
        <f t="shared" si="24"/>
        <v>0</v>
      </c>
      <c r="FD18">
        <v>3800</v>
      </c>
      <c r="FE18">
        <f t="shared" si="74"/>
        <v>0</v>
      </c>
      <c r="FH18">
        <v>8000</v>
      </c>
      <c r="FI18">
        <f t="shared" si="25"/>
        <v>0</v>
      </c>
      <c r="FL18">
        <v>8000</v>
      </c>
      <c r="FM18">
        <f t="shared" si="26"/>
        <v>0</v>
      </c>
      <c r="FP18">
        <v>10300</v>
      </c>
      <c r="FQ18">
        <f t="shared" si="27"/>
        <v>0</v>
      </c>
      <c r="FT18">
        <v>7000</v>
      </c>
      <c r="FU18">
        <f t="shared" si="28"/>
        <v>0</v>
      </c>
      <c r="FW18">
        <v>5</v>
      </c>
      <c r="FX18">
        <v>5000</v>
      </c>
      <c r="FY18">
        <f t="shared" si="29"/>
        <v>25000</v>
      </c>
      <c r="GA18">
        <v>3</v>
      </c>
      <c r="GB18">
        <v>4300</v>
      </c>
      <c r="GC18">
        <f t="shared" si="30"/>
        <v>12900</v>
      </c>
      <c r="GF18">
        <v>5900</v>
      </c>
      <c r="GG18">
        <f t="shared" si="31"/>
        <v>0</v>
      </c>
      <c r="GI18">
        <v>11</v>
      </c>
      <c r="GJ18">
        <v>5500</v>
      </c>
      <c r="GK18">
        <f t="shared" si="32"/>
        <v>60500</v>
      </c>
      <c r="GM18">
        <v>3</v>
      </c>
      <c r="GN18">
        <v>3500</v>
      </c>
      <c r="GO18">
        <f t="shared" si="33"/>
        <v>10500</v>
      </c>
      <c r="GQ18"/>
      <c r="GR18">
        <v>3500</v>
      </c>
      <c r="GS18">
        <f t="shared" si="34"/>
        <v>0</v>
      </c>
      <c r="GU18">
        <v>2</v>
      </c>
      <c r="GV18">
        <v>3500</v>
      </c>
      <c r="GW18">
        <f t="shared" si="35"/>
        <v>7000</v>
      </c>
      <c r="GZ18">
        <v>43000</v>
      </c>
      <c r="HA18">
        <f t="shared" si="75"/>
        <v>0</v>
      </c>
      <c r="HC18">
        <v>2</v>
      </c>
      <c r="HD18">
        <v>6500</v>
      </c>
      <c r="HE18">
        <f t="shared" si="36"/>
        <v>13000</v>
      </c>
      <c r="HG18">
        <v>2</v>
      </c>
      <c r="HH18">
        <v>6400</v>
      </c>
      <c r="HI18">
        <f t="shared" si="76"/>
        <v>12800</v>
      </c>
      <c r="HL18">
        <v>6500</v>
      </c>
      <c r="HM18">
        <f t="shared" si="77"/>
        <v>0</v>
      </c>
      <c r="HO18">
        <v>1</v>
      </c>
      <c r="HP18">
        <v>6700</v>
      </c>
      <c r="HQ18">
        <f t="shared" si="37"/>
        <v>6700</v>
      </c>
      <c r="HS18">
        <v>1</v>
      </c>
      <c r="HT18">
        <v>3900</v>
      </c>
      <c r="HU18">
        <f t="shared" si="38"/>
        <v>3900</v>
      </c>
      <c r="HW18">
        <v>6</v>
      </c>
      <c r="HX18">
        <v>4500</v>
      </c>
      <c r="HY18">
        <f t="shared" si="39"/>
        <v>27000</v>
      </c>
      <c r="IB18">
        <v>3000</v>
      </c>
      <c r="IC18">
        <f t="shared" si="78"/>
        <v>0</v>
      </c>
      <c r="IE18">
        <v>6</v>
      </c>
      <c r="IF18">
        <v>3500</v>
      </c>
      <c r="IG18">
        <f t="shared" si="40"/>
        <v>21000</v>
      </c>
      <c r="II18">
        <v>2</v>
      </c>
      <c r="IJ18">
        <v>7000</v>
      </c>
      <c r="IK18">
        <f t="shared" si="41"/>
        <v>14000</v>
      </c>
      <c r="IM18">
        <v>1</v>
      </c>
      <c r="IN18">
        <v>6200</v>
      </c>
      <c r="IO18">
        <f t="shared" si="42"/>
        <v>6200</v>
      </c>
      <c r="IR18">
        <v>6200</v>
      </c>
      <c r="IS18">
        <f t="shared" si="79"/>
        <v>0</v>
      </c>
      <c r="IU18">
        <v>7</v>
      </c>
      <c r="IV18">
        <v>6600</v>
      </c>
      <c r="IW18">
        <f t="shared" si="43"/>
        <v>46200</v>
      </c>
      <c r="IZ18">
        <v>18000</v>
      </c>
      <c r="JA18">
        <f t="shared" si="80"/>
        <v>0</v>
      </c>
      <c r="JD18">
        <v>18000</v>
      </c>
      <c r="JE18">
        <f t="shared" si="81"/>
        <v>0</v>
      </c>
      <c r="JH18">
        <v>7000</v>
      </c>
      <c r="JI18">
        <f t="shared" si="82"/>
        <v>0</v>
      </c>
      <c r="JK18">
        <v>1</v>
      </c>
      <c r="JL18">
        <v>6400</v>
      </c>
      <c r="JM18">
        <f t="shared" si="44"/>
        <v>6400</v>
      </c>
      <c r="JO18">
        <v>4</v>
      </c>
      <c r="JP18">
        <v>6500</v>
      </c>
      <c r="JQ18">
        <f t="shared" si="45"/>
        <v>26000</v>
      </c>
      <c r="JT18">
        <v>10500</v>
      </c>
      <c r="JU18">
        <f t="shared" si="83"/>
        <v>0</v>
      </c>
      <c r="JX18">
        <v>17000</v>
      </c>
      <c r="JY18">
        <f t="shared" si="84"/>
        <v>0</v>
      </c>
      <c r="KB18">
        <v>16000</v>
      </c>
      <c r="KC18">
        <f t="shared" si="85"/>
        <v>0</v>
      </c>
      <c r="KF18">
        <v>4400</v>
      </c>
      <c r="KG18">
        <f t="shared" si="86"/>
        <v>0</v>
      </c>
      <c r="KJ18">
        <v>17500</v>
      </c>
      <c r="KK18">
        <f t="shared" si="87"/>
        <v>0</v>
      </c>
      <c r="KM18">
        <v>1</v>
      </c>
      <c r="KN18">
        <v>7200</v>
      </c>
      <c r="KO18">
        <f t="shared" si="88"/>
        <v>7200</v>
      </c>
      <c r="KR18">
        <v>12000</v>
      </c>
      <c r="KS18">
        <f t="shared" si="89"/>
        <v>0</v>
      </c>
      <c r="KV18">
        <v>9600</v>
      </c>
      <c r="KW18">
        <f t="shared" si="90"/>
        <v>0</v>
      </c>
      <c r="KZ18">
        <v>18000</v>
      </c>
      <c r="LA18">
        <f t="shared" si="91"/>
        <v>0</v>
      </c>
      <c r="LD18">
        <v>6200</v>
      </c>
      <c r="LE18">
        <f t="shared" si="92"/>
        <v>0</v>
      </c>
      <c r="LH18">
        <v>3600</v>
      </c>
      <c r="LI18">
        <f t="shared" si="93"/>
        <v>0</v>
      </c>
      <c r="LL18">
        <v>10000</v>
      </c>
      <c r="LM18">
        <f t="shared" si="94"/>
        <v>0</v>
      </c>
      <c r="LP18">
        <v>9900</v>
      </c>
      <c r="LQ18">
        <f t="shared" si="95"/>
        <v>0</v>
      </c>
      <c r="LT18">
        <v>9800</v>
      </c>
      <c r="LU18">
        <f t="shared" si="96"/>
        <v>0</v>
      </c>
      <c r="LX18">
        <v>8900</v>
      </c>
      <c r="LY18">
        <f t="shared" si="46"/>
        <v>0</v>
      </c>
      <c r="MB18">
        <v>9600</v>
      </c>
      <c r="MC18">
        <f t="shared" si="97"/>
        <v>0</v>
      </c>
      <c r="MF18">
        <v>9900</v>
      </c>
      <c r="MG18">
        <f t="shared" si="98"/>
        <v>0</v>
      </c>
      <c r="MI18">
        <v>1</v>
      </c>
      <c r="MJ18">
        <v>9000</v>
      </c>
      <c r="MK18">
        <f t="shared" si="99"/>
        <v>9000</v>
      </c>
      <c r="MM18">
        <v>3</v>
      </c>
      <c r="MN18">
        <v>6800</v>
      </c>
      <c r="MO18">
        <f t="shared" si="47"/>
        <v>20400</v>
      </c>
      <c r="MR18">
        <v>9200</v>
      </c>
      <c r="MS18">
        <f t="shared" si="100"/>
        <v>0</v>
      </c>
      <c r="MV18">
        <v>4800</v>
      </c>
      <c r="MW18">
        <f t="shared" si="48"/>
        <v>0</v>
      </c>
      <c r="MY18">
        <v>1</v>
      </c>
      <c r="MZ18">
        <v>3500</v>
      </c>
      <c r="NA18">
        <f t="shared" si="49"/>
        <v>3500</v>
      </c>
      <c r="ND18">
        <v>2700</v>
      </c>
      <c r="NE18">
        <f t="shared" si="101"/>
        <v>0</v>
      </c>
      <c r="NG18">
        <v>2</v>
      </c>
      <c r="NH18">
        <v>2700</v>
      </c>
      <c r="NI18">
        <f t="shared" si="50"/>
        <v>5400</v>
      </c>
      <c r="NK18">
        <v>2</v>
      </c>
      <c r="NL18">
        <v>3100</v>
      </c>
      <c r="NM18">
        <f t="shared" si="51"/>
        <v>6200</v>
      </c>
      <c r="NP18">
        <v>9800</v>
      </c>
      <c r="NQ18">
        <f t="shared" si="102"/>
        <v>0</v>
      </c>
      <c r="NT18">
        <v>5600</v>
      </c>
      <c r="NU18">
        <f t="shared" si="103"/>
        <v>0</v>
      </c>
      <c r="NX18">
        <v>2700</v>
      </c>
      <c r="NY18">
        <f t="shared" si="52"/>
        <v>0</v>
      </c>
      <c r="OB18">
        <v>3800</v>
      </c>
      <c r="OC18">
        <f t="shared" si="104"/>
        <v>0</v>
      </c>
      <c r="OE18">
        <v>7</v>
      </c>
      <c r="OF18">
        <v>3600</v>
      </c>
      <c r="OG18">
        <f t="shared" si="53"/>
        <v>25200</v>
      </c>
      <c r="OJ18">
        <v>3600</v>
      </c>
      <c r="OK18">
        <f t="shared" si="105"/>
        <v>0</v>
      </c>
      <c r="ON18">
        <v>4500</v>
      </c>
      <c r="OO18">
        <f t="shared" si="106"/>
        <v>0</v>
      </c>
      <c r="OR18">
        <v>9000</v>
      </c>
      <c r="OS18">
        <f t="shared" si="107"/>
        <v>0</v>
      </c>
      <c r="OV18">
        <v>6200</v>
      </c>
      <c r="OW18">
        <f t="shared" si="54"/>
        <v>0</v>
      </c>
      <c r="OY18">
        <v>2</v>
      </c>
      <c r="OZ18">
        <v>6500</v>
      </c>
      <c r="PA18">
        <f t="shared" si="55"/>
        <v>13000</v>
      </c>
      <c r="PC18">
        <v>3</v>
      </c>
      <c r="PD18">
        <v>6500</v>
      </c>
      <c r="PE18">
        <f t="shared" si="56"/>
        <v>19500</v>
      </c>
      <c r="PH18">
        <v>3100</v>
      </c>
      <c r="PI18">
        <f t="shared" si="108"/>
        <v>0</v>
      </c>
      <c r="PL18">
        <v>3200</v>
      </c>
      <c r="PM18">
        <f t="shared" si="57"/>
        <v>0</v>
      </c>
      <c r="PO18">
        <v>1</v>
      </c>
      <c r="PP18">
        <v>3100</v>
      </c>
      <c r="PQ18">
        <f t="shared" si="58"/>
        <v>3100</v>
      </c>
      <c r="PT18">
        <v>2700</v>
      </c>
      <c r="PU18">
        <f t="shared" si="59"/>
        <v>0</v>
      </c>
      <c r="PW18">
        <v>4</v>
      </c>
      <c r="PX18">
        <v>3100</v>
      </c>
      <c r="PY18">
        <f t="shared" si="109"/>
        <v>12400</v>
      </c>
      <c r="QB18">
        <v>3700</v>
      </c>
      <c r="QC18">
        <f t="shared" si="111"/>
        <v>0</v>
      </c>
      <c r="QE18" s="106">
        <f>+I18+M18+Q18+U18+Y18+AC18+AG18+AK18+AO18+AS18+AW18+BA18+BE18+BI18+BM18+BQ18+BU18+BY18+CC18+CG18+CK18+CO18+CS18+CW18+DA18+DE18+DI18+DM18+DQ18+DU18+DY18+EC18+EK18+EO18+ES18+EW18+FA18+FE18+FI18+FM18+FQ18+FU18+FY18+GC18+GG18+GK18+GO18+GS18+GW18+HA18+HE18+HI18+HM18+HQ18+HU18+HY18+IC18+IG18+IK18+IO18+IS18+IW18+JA18+JE18+JI18+JM18+JQ18+JU18+JY18+KC18+KG18+KK18+KO18+KS18+KW18+LA18+LE18+LI18+LM18+LQ18+LU18+LY18+MC18+MG18+MK18+MO18+MS18+MW18+NA18+NE18+NM18+NQ18+NU18+NY18+OC18+OG18+OK18+OO18+OS18+OW18+PA18+PE18+PI18+PM18+PQ18+PU18+PY18+QC18+QD18+E18+EG18+NI18</f>
        <v>786300</v>
      </c>
      <c r="QF18" s="108">
        <v>43872</v>
      </c>
    </row>
    <row r="19" spans="1:449" s="109" customFormat="1">
      <c r="A19" s="107">
        <v>43873</v>
      </c>
      <c r="C19" s="109">
        <v>1</v>
      </c>
      <c r="D19" s="109">
        <v>2000</v>
      </c>
      <c r="E19" s="109">
        <f t="shared" si="0"/>
        <v>2000</v>
      </c>
      <c r="G19" s="109">
        <v>3</v>
      </c>
      <c r="H19" s="110">
        <v>3600</v>
      </c>
      <c r="I19" s="109">
        <f t="shared" si="1"/>
        <v>10800</v>
      </c>
      <c r="K19" s="109">
        <v>1</v>
      </c>
      <c r="L19" s="110">
        <v>3800</v>
      </c>
      <c r="M19" s="109">
        <f t="shared" si="2"/>
        <v>3800</v>
      </c>
      <c r="O19" s="109">
        <v>1</v>
      </c>
      <c r="P19" s="110">
        <v>4900</v>
      </c>
      <c r="Q19" s="109">
        <f t="shared" si="3"/>
        <v>4900</v>
      </c>
      <c r="S19" s="109">
        <v>9</v>
      </c>
      <c r="T19" s="110">
        <v>5700</v>
      </c>
      <c r="U19" s="109">
        <f t="shared" si="4"/>
        <v>51300</v>
      </c>
      <c r="X19" s="110">
        <v>3900</v>
      </c>
      <c r="Y19" s="109">
        <f t="shared" si="61"/>
        <v>0</v>
      </c>
      <c r="AB19" s="110">
        <v>9200</v>
      </c>
      <c r="AC19" s="109">
        <f t="shared" si="5"/>
        <v>0</v>
      </c>
      <c r="AE19" s="109">
        <v>4</v>
      </c>
      <c r="AF19" s="109">
        <v>5900</v>
      </c>
      <c r="AG19" s="109">
        <f t="shared" si="6"/>
        <v>23600</v>
      </c>
      <c r="AJ19" s="110">
        <v>8500</v>
      </c>
      <c r="AK19" s="109">
        <f t="shared" si="62"/>
        <v>0</v>
      </c>
      <c r="AM19" s="109">
        <v>1</v>
      </c>
      <c r="AN19" s="109">
        <v>5900</v>
      </c>
      <c r="AO19" s="109">
        <f t="shared" si="63"/>
        <v>5900</v>
      </c>
      <c r="AQ19" s="109">
        <v>3</v>
      </c>
      <c r="AR19" s="110">
        <v>3800</v>
      </c>
      <c r="AS19" s="109">
        <f t="shared" si="64"/>
        <v>11400</v>
      </c>
      <c r="AU19" s="109">
        <v>15</v>
      </c>
      <c r="AV19" s="110">
        <v>3500</v>
      </c>
      <c r="AW19" s="109">
        <f t="shared" si="7"/>
        <v>52500</v>
      </c>
      <c r="AY19" s="109">
        <v>36</v>
      </c>
      <c r="AZ19" s="110">
        <v>2600</v>
      </c>
      <c r="BA19" s="109">
        <f t="shared" si="8"/>
        <v>93600</v>
      </c>
      <c r="BD19" s="109">
        <v>6300</v>
      </c>
      <c r="BE19" s="109">
        <f t="shared" si="65"/>
        <v>0</v>
      </c>
      <c r="BG19" s="109">
        <v>1</v>
      </c>
      <c r="BH19" s="110">
        <v>4300</v>
      </c>
      <c r="BI19" s="109">
        <f t="shared" si="9"/>
        <v>4300</v>
      </c>
      <c r="BK19" s="109">
        <v>1</v>
      </c>
      <c r="BL19" s="110">
        <v>3300</v>
      </c>
      <c r="BM19" s="109">
        <f t="shared" si="10"/>
        <v>3300</v>
      </c>
      <c r="BP19" s="110">
        <v>9900</v>
      </c>
      <c r="BQ19" s="109">
        <f t="shared" si="11"/>
        <v>0</v>
      </c>
      <c r="BT19" s="110">
        <v>6900</v>
      </c>
      <c r="BU19" s="109">
        <f t="shared" si="66"/>
        <v>0</v>
      </c>
      <c r="BW19" s="109">
        <v>1</v>
      </c>
      <c r="BX19" s="110">
        <v>6200</v>
      </c>
      <c r="BY19" s="109">
        <f t="shared" si="67"/>
        <v>6200</v>
      </c>
      <c r="CB19" s="110">
        <v>6200</v>
      </c>
      <c r="CC19" s="109">
        <f t="shared" si="12"/>
        <v>0</v>
      </c>
      <c r="CF19" s="110">
        <v>4500</v>
      </c>
      <c r="CG19" s="109">
        <f t="shared" si="68"/>
        <v>0</v>
      </c>
      <c r="CI19" s="104">
        <v>2</v>
      </c>
      <c r="CJ19" s="110">
        <v>8000</v>
      </c>
      <c r="CK19" s="109">
        <f t="shared" si="13"/>
        <v>16000</v>
      </c>
      <c r="CM19" s="104"/>
      <c r="CN19" s="110">
        <v>8000</v>
      </c>
      <c r="CO19" s="109">
        <f t="shared" si="69"/>
        <v>0</v>
      </c>
      <c r="CQ19" s="104"/>
      <c r="CR19" s="110">
        <v>8000</v>
      </c>
      <c r="CS19" s="109">
        <f t="shared" si="14"/>
        <v>0</v>
      </c>
      <c r="CU19" s="109">
        <v>9</v>
      </c>
      <c r="CV19" s="110">
        <v>4500</v>
      </c>
      <c r="CW19" s="109">
        <f t="shared" si="15"/>
        <v>40500</v>
      </c>
      <c r="CZ19" s="109">
        <v>4500</v>
      </c>
      <c r="DA19" s="104">
        <f t="shared" si="110"/>
        <v>0</v>
      </c>
      <c r="DC19" s="109">
        <v>2</v>
      </c>
      <c r="DD19" s="110">
        <v>4800</v>
      </c>
      <c r="DE19" s="109">
        <f t="shared" si="16"/>
        <v>9600</v>
      </c>
      <c r="DH19" s="110">
        <v>4300</v>
      </c>
      <c r="DI19" s="109">
        <f t="shared" si="17"/>
        <v>0</v>
      </c>
      <c r="DK19" s="104"/>
      <c r="DL19" s="110">
        <v>6100</v>
      </c>
      <c r="DM19" s="109">
        <f t="shared" si="18"/>
        <v>0</v>
      </c>
      <c r="DO19" s="104"/>
      <c r="DP19" s="110">
        <v>3500</v>
      </c>
      <c r="DQ19" s="109">
        <f t="shared" si="70"/>
        <v>0</v>
      </c>
      <c r="DS19" s="104"/>
      <c r="DT19" s="110">
        <v>7400</v>
      </c>
      <c r="DU19" s="109">
        <f t="shared" si="71"/>
        <v>0</v>
      </c>
      <c r="DX19" s="110">
        <v>6600</v>
      </c>
      <c r="DY19" s="109">
        <f t="shared" si="19"/>
        <v>0</v>
      </c>
      <c r="EA19" s="109">
        <v>1</v>
      </c>
      <c r="EB19">
        <v>9800</v>
      </c>
      <c r="EC19">
        <f t="shared" si="72"/>
        <v>9800</v>
      </c>
      <c r="EF19" s="110">
        <v>9300</v>
      </c>
      <c r="EG19" s="109">
        <f t="shared" si="20"/>
        <v>0</v>
      </c>
      <c r="EI19" s="104"/>
      <c r="EJ19" s="110">
        <v>3450</v>
      </c>
      <c r="EK19" s="109">
        <f t="shared" si="21"/>
        <v>0</v>
      </c>
      <c r="EM19" s="109">
        <v>5</v>
      </c>
      <c r="EN19" s="110">
        <v>6800</v>
      </c>
      <c r="EO19" s="109">
        <f t="shared" si="22"/>
        <v>34000</v>
      </c>
      <c r="EQ19" s="104">
        <v>2</v>
      </c>
      <c r="ER19" s="110">
        <v>6000</v>
      </c>
      <c r="ES19" s="109">
        <f t="shared" si="23"/>
        <v>12000</v>
      </c>
      <c r="EV19" s="110">
        <v>7200</v>
      </c>
      <c r="EW19" s="109">
        <f t="shared" si="73"/>
        <v>0</v>
      </c>
      <c r="EY19" s="109">
        <v>1</v>
      </c>
      <c r="EZ19" s="110">
        <v>9500</v>
      </c>
      <c r="FA19" s="109">
        <f t="shared" si="24"/>
        <v>9500</v>
      </c>
      <c r="FC19" s="104"/>
      <c r="FD19" s="110">
        <v>3800</v>
      </c>
      <c r="FE19" s="109">
        <f t="shared" si="74"/>
        <v>0</v>
      </c>
      <c r="FH19" s="110">
        <v>8000</v>
      </c>
      <c r="FI19" s="109">
        <f t="shared" si="25"/>
        <v>0</v>
      </c>
      <c r="FL19" s="110">
        <v>8000</v>
      </c>
      <c r="FM19" s="109">
        <f t="shared" si="26"/>
        <v>0</v>
      </c>
      <c r="FP19" s="110">
        <v>10300</v>
      </c>
      <c r="FQ19" s="109">
        <f t="shared" si="27"/>
        <v>0</v>
      </c>
      <c r="FS19" s="104"/>
      <c r="FT19" s="110">
        <v>7000</v>
      </c>
      <c r="FU19" s="109">
        <f t="shared" si="28"/>
        <v>0</v>
      </c>
      <c r="FW19" s="104"/>
      <c r="FX19" s="110">
        <v>5000</v>
      </c>
      <c r="FY19" s="109">
        <f t="shared" si="29"/>
        <v>0</v>
      </c>
      <c r="GB19" s="110">
        <v>4300</v>
      </c>
      <c r="GC19" s="109">
        <f t="shared" si="30"/>
        <v>0</v>
      </c>
      <c r="GF19" s="110">
        <v>5900</v>
      </c>
      <c r="GG19" s="109">
        <f t="shared" si="31"/>
        <v>0</v>
      </c>
      <c r="GI19" s="104">
        <v>12</v>
      </c>
      <c r="GJ19" s="110">
        <v>5500</v>
      </c>
      <c r="GK19" s="109">
        <f t="shared" si="32"/>
        <v>66000</v>
      </c>
      <c r="GM19" s="109">
        <v>7</v>
      </c>
      <c r="GN19" s="110">
        <v>3500</v>
      </c>
      <c r="GO19" s="109">
        <f t="shared" si="33"/>
        <v>24500</v>
      </c>
      <c r="GQ19" s="109">
        <v>2</v>
      </c>
      <c r="GR19" s="110">
        <v>3500</v>
      </c>
      <c r="GS19" s="109">
        <f t="shared" si="34"/>
        <v>7000</v>
      </c>
      <c r="GU19" s="109">
        <v>4</v>
      </c>
      <c r="GV19" s="110">
        <v>3500</v>
      </c>
      <c r="GW19" s="109">
        <f t="shared" si="35"/>
        <v>14000</v>
      </c>
      <c r="GZ19" s="110">
        <v>43000</v>
      </c>
      <c r="HA19" s="109">
        <f t="shared" si="75"/>
        <v>0</v>
      </c>
      <c r="HC19" s="104">
        <v>1</v>
      </c>
      <c r="HD19" s="110">
        <v>6500</v>
      </c>
      <c r="HE19" s="109">
        <f t="shared" si="36"/>
        <v>6500</v>
      </c>
      <c r="HG19" s="104">
        <v>5</v>
      </c>
      <c r="HH19" s="110">
        <v>6400</v>
      </c>
      <c r="HI19" s="109">
        <f>+HG19*HH19+300</f>
        <v>32300</v>
      </c>
      <c r="HK19" s="104"/>
      <c r="HL19" s="110">
        <v>6500</v>
      </c>
      <c r="HM19" s="109">
        <f t="shared" si="77"/>
        <v>0</v>
      </c>
      <c r="HO19" s="104"/>
      <c r="HP19" s="110">
        <v>6700</v>
      </c>
      <c r="HQ19" s="109">
        <f t="shared" si="37"/>
        <v>0</v>
      </c>
      <c r="HS19" s="104">
        <v>1</v>
      </c>
      <c r="HT19" s="110">
        <v>3900</v>
      </c>
      <c r="HU19" s="109">
        <f t="shared" si="38"/>
        <v>3900</v>
      </c>
      <c r="HW19" s="104">
        <v>1</v>
      </c>
      <c r="HX19" s="110">
        <v>4500</v>
      </c>
      <c r="HY19" s="109">
        <f t="shared" si="39"/>
        <v>4500</v>
      </c>
      <c r="IA19" s="104"/>
      <c r="IB19" s="110">
        <v>3000</v>
      </c>
      <c r="IC19" s="109">
        <f t="shared" si="78"/>
        <v>0</v>
      </c>
      <c r="IE19" s="104">
        <v>5</v>
      </c>
      <c r="IF19" s="110">
        <v>3500</v>
      </c>
      <c r="IG19" s="109">
        <f t="shared" si="40"/>
        <v>17500</v>
      </c>
      <c r="II19" s="104">
        <v>3</v>
      </c>
      <c r="IJ19" s="110">
        <v>7000</v>
      </c>
      <c r="IK19" s="109">
        <f t="shared" si="41"/>
        <v>21000</v>
      </c>
      <c r="IM19" s="104"/>
      <c r="IN19" s="110">
        <v>6200</v>
      </c>
      <c r="IO19" s="109">
        <f t="shared" si="42"/>
        <v>0</v>
      </c>
      <c r="IQ19" s="104"/>
      <c r="IR19" s="109">
        <v>6200</v>
      </c>
      <c r="IS19" s="109">
        <f t="shared" si="79"/>
        <v>0</v>
      </c>
      <c r="IU19" s="104">
        <v>7</v>
      </c>
      <c r="IV19" s="110">
        <v>6600</v>
      </c>
      <c r="IW19" s="109">
        <f t="shared" si="43"/>
        <v>46200</v>
      </c>
      <c r="IZ19" s="110">
        <v>18000</v>
      </c>
      <c r="JA19" s="109">
        <f t="shared" si="80"/>
        <v>0</v>
      </c>
      <c r="JD19" s="110">
        <v>18000</v>
      </c>
      <c r="JE19" s="109">
        <f t="shared" si="81"/>
        <v>0</v>
      </c>
      <c r="JH19" s="110">
        <v>7000</v>
      </c>
      <c r="JI19" s="109">
        <f t="shared" si="82"/>
        <v>0</v>
      </c>
      <c r="JL19" s="110">
        <v>6400</v>
      </c>
      <c r="JM19" s="109">
        <f t="shared" si="44"/>
        <v>0</v>
      </c>
      <c r="JO19" s="104"/>
      <c r="JP19" s="110">
        <v>6500</v>
      </c>
      <c r="JQ19" s="109">
        <f t="shared" si="45"/>
        <v>0</v>
      </c>
      <c r="JT19" s="110">
        <v>10500</v>
      </c>
      <c r="JU19" s="109">
        <f t="shared" si="83"/>
        <v>0</v>
      </c>
      <c r="JX19" s="110">
        <v>17000</v>
      </c>
      <c r="JY19" s="109">
        <f t="shared" si="84"/>
        <v>0</v>
      </c>
      <c r="KB19" s="110">
        <v>16000</v>
      </c>
      <c r="KC19" s="109">
        <f t="shared" si="85"/>
        <v>0</v>
      </c>
      <c r="KF19" s="110">
        <v>4400</v>
      </c>
      <c r="KG19" s="109">
        <f t="shared" si="86"/>
        <v>0</v>
      </c>
      <c r="KJ19" s="110">
        <v>17500</v>
      </c>
      <c r="KK19" s="109">
        <f t="shared" si="87"/>
        <v>0</v>
      </c>
      <c r="KN19" s="110">
        <v>7200</v>
      </c>
      <c r="KO19" s="109">
        <f t="shared" si="88"/>
        <v>0</v>
      </c>
      <c r="KR19" s="110">
        <v>12000</v>
      </c>
      <c r="KS19" s="109">
        <f t="shared" si="89"/>
        <v>0</v>
      </c>
      <c r="KV19" s="109">
        <v>9600</v>
      </c>
      <c r="KW19" s="109">
        <f t="shared" si="90"/>
        <v>0</v>
      </c>
      <c r="KZ19" s="110">
        <v>18000</v>
      </c>
      <c r="LA19" s="109">
        <f t="shared" si="91"/>
        <v>0</v>
      </c>
      <c r="LD19" s="110">
        <v>6200</v>
      </c>
      <c r="LE19" s="109">
        <f t="shared" si="92"/>
        <v>0</v>
      </c>
      <c r="LH19" s="110">
        <v>3600</v>
      </c>
      <c r="LI19" s="109">
        <f t="shared" si="93"/>
        <v>0</v>
      </c>
      <c r="LK19" s="104">
        <v>4</v>
      </c>
      <c r="LL19" s="110">
        <v>10000</v>
      </c>
      <c r="LM19" s="109">
        <f t="shared" si="94"/>
        <v>40000</v>
      </c>
      <c r="LO19" s="104"/>
      <c r="LP19" s="109">
        <v>9900</v>
      </c>
      <c r="LQ19" s="109">
        <f t="shared" si="95"/>
        <v>0</v>
      </c>
      <c r="LS19" s="109">
        <v>3</v>
      </c>
      <c r="LT19" s="110">
        <v>9800</v>
      </c>
      <c r="LU19" s="109">
        <f t="shared" si="96"/>
        <v>29400</v>
      </c>
      <c r="LW19" s="104"/>
      <c r="LX19" s="110">
        <v>8900</v>
      </c>
      <c r="LY19" s="109">
        <f t="shared" si="46"/>
        <v>0</v>
      </c>
      <c r="MB19" s="110">
        <v>9600</v>
      </c>
      <c r="MC19" s="109">
        <f t="shared" si="97"/>
        <v>0</v>
      </c>
      <c r="ME19" s="104"/>
      <c r="MF19" s="110">
        <v>9900</v>
      </c>
      <c r="MG19" s="109">
        <f t="shared" si="98"/>
        <v>0</v>
      </c>
      <c r="MI19" s="104"/>
      <c r="MJ19" s="110">
        <v>9000</v>
      </c>
      <c r="MK19" s="109">
        <f t="shared" si="99"/>
        <v>0</v>
      </c>
      <c r="MM19" s="109">
        <v>1</v>
      </c>
      <c r="MN19" s="110">
        <v>6800</v>
      </c>
      <c r="MO19" s="109">
        <f t="shared" si="47"/>
        <v>6800</v>
      </c>
      <c r="MQ19" s="104"/>
      <c r="MR19" s="110">
        <v>9200</v>
      </c>
      <c r="MS19" s="109">
        <f t="shared" si="100"/>
        <v>0</v>
      </c>
      <c r="MV19" s="110">
        <v>4800</v>
      </c>
      <c r="MW19" s="109">
        <f t="shared" si="48"/>
        <v>0</v>
      </c>
      <c r="MY19" s="104">
        <v>1</v>
      </c>
      <c r="MZ19" s="110">
        <v>3500</v>
      </c>
      <c r="NA19" s="109">
        <f t="shared" si="49"/>
        <v>3500</v>
      </c>
      <c r="NC19" s="104"/>
      <c r="ND19" s="110">
        <v>2700</v>
      </c>
      <c r="NE19" s="109">
        <f t="shared" si="101"/>
        <v>0</v>
      </c>
      <c r="NH19" s="104">
        <v>2700</v>
      </c>
      <c r="NI19" s="109">
        <f t="shared" si="50"/>
        <v>0</v>
      </c>
      <c r="NK19" s="104">
        <v>8</v>
      </c>
      <c r="NL19" s="104">
        <v>3100</v>
      </c>
      <c r="NM19" s="109">
        <f t="shared" si="51"/>
        <v>24800</v>
      </c>
      <c r="NO19" s="104">
        <v>3</v>
      </c>
      <c r="NP19" s="104">
        <v>9800</v>
      </c>
      <c r="NQ19" s="109">
        <f t="shared" si="102"/>
        <v>29400</v>
      </c>
      <c r="NS19" s="109">
        <v>1</v>
      </c>
      <c r="NT19" s="104">
        <v>5600</v>
      </c>
      <c r="NU19" s="109">
        <f t="shared" si="103"/>
        <v>5600</v>
      </c>
      <c r="NX19" s="104">
        <v>2700</v>
      </c>
      <c r="NY19" s="109">
        <f t="shared" si="52"/>
        <v>0</v>
      </c>
      <c r="OB19" s="104">
        <v>3800</v>
      </c>
      <c r="OC19" s="109">
        <f t="shared" si="104"/>
        <v>0</v>
      </c>
      <c r="OE19" s="109">
        <v>6</v>
      </c>
      <c r="OF19" s="104">
        <v>3600</v>
      </c>
      <c r="OG19" s="109">
        <f t="shared" si="53"/>
        <v>21600</v>
      </c>
      <c r="OI19" s="104"/>
      <c r="OJ19" s="104">
        <v>3600</v>
      </c>
      <c r="OK19" s="109">
        <f t="shared" si="105"/>
        <v>0</v>
      </c>
      <c r="OM19" s="104"/>
      <c r="ON19" s="104">
        <v>4500</v>
      </c>
      <c r="OO19" s="109">
        <f t="shared" si="106"/>
        <v>0</v>
      </c>
      <c r="OQ19" s="104"/>
      <c r="OR19" s="104">
        <v>9000</v>
      </c>
      <c r="OS19" s="109">
        <f t="shared" si="107"/>
        <v>0</v>
      </c>
      <c r="OU19" s="104"/>
      <c r="OV19" s="104">
        <v>6200</v>
      </c>
      <c r="OW19" s="109">
        <f t="shared" si="54"/>
        <v>0</v>
      </c>
      <c r="OZ19" s="104">
        <v>6500</v>
      </c>
      <c r="PA19" s="109">
        <f t="shared" si="55"/>
        <v>0</v>
      </c>
      <c r="PC19" s="104">
        <v>2</v>
      </c>
      <c r="PD19" s="104">
        <v>6500</v>
      </c>
      <c r="PE19" s="109">
        <f t="shared" si="56"/>
        <v>13000</v>
      </c>
      <c r="PG19" s="104"/>
      <c r="PH19" s="110">
        <v>3100</v>
      </c>
      <c r="PI19" s="109">
        <f t="shared" si="108"/>
        <v>0</v>
      </c>
      <c r="PK19" s="104"/>
      <c r="PL19" s="104">
        <v>3200</v>
      </c>
      <c r="PM19" s="109">
        <f t="shared" si="57"/>
        <v>0</v>
      </c>
      <c r="PO19" s="104">
        <v>1</v>
      </c>
      <c r="PP19" s="110">
        <v>3100</v>
      </c>
      <c r="PQ19" s="109">
        <f t="shared" si="58"/>
        <v>3100</v>
      </c>
      <c r="PS19" s="104"/>
      <c r="PT19" s="104">
        <v>2700</v>
      </c>
      <c r="PU19" s="109">
        <f t="shared" si="59"/>
        <v>0</v>
      </c>
      <c r="PX19" s="104">
        <v>3100</v>
      </c>
      <c r="PY19" s="104">
        <f t="shared" si="109"/>
        <v>0</v>
      </c>
      <c r="QA19" s="109">
        <v>2</v>
      </c>
      <c r="QB19" s="104">
        <v>3700</v>
      </c>
      <c r="QC19">
        <f t="shared" si="111"/>
        <v>7400</v>
      </c>
      <c r="QD19" s="109">
        <v>3500</v>
      </c>
      <c r="QE19" s="106">
        <f>+I19+M19+Q19+U19+Y19+AC19+AG19+AK19+AO19+AS19+AW19+BA19+BE19+BI19+BM19+BQ19+BU19+BY19+CC19+CG19+CK19+CO19+CS19+CW19+DA19+DE19+DI19+DM19+DQ19+DU19+DY19+EC19+EK19+EO19+ES19+EW19+FA19+FE19+FI19+FM19+FQ19+FU19+FY19+GC19+GG19+GK19+GO19+GS19+GW19+HA19+HE19+HI19+HM19+HQ19+HU19+HY19+IC19+IG19+IK19+IO19+IS19+IW19+JA19+JE19+JI19+JM19+JQ19+JU19+JY19+KC19+KG19+KK19+KO19+KS19+KW19+LA19+LE19+LI19+LM19+LQ19+LU19+LY19+MC19+MG19+MK19+MO19+MS19+MW19+NA19+NE19+NM19+NQ19+NU19+NY19+OC19+OG19+OK19+OO19+OS19+OW19+PA19+PE19+PI19+PM19+PQ19+PU19+PY19+QC19+QD19+E19+EG19+NI19</f>
        <v>836500</v>
      </c>
      <c r="QF19" s="108">
        <v>43873</v>
      </c>
      <c r="QG19" s="109" t="s">
        <v>312</v>
      </c>
    </row>
    <row r="20" spans="1:449" s="35" customFormat="1">
      <c r="A20" s="65">
        <v>43874</v>
      </c>
      <c r="D20" s="35">
        <v>2000</v>
      </c>
      <c r="E20" s="35">
        <f t="shared" si="0"/>
        <v>0</v>
      </c>
      <c r="H20" s="101">
        <v>3600</v>
      </c>
      <c r="I20" s="35">
        <f t="shared" si="1"/>
        <v>0</v>
      </c>
      <c r="L20" s="101">
        <v>3800</v>
      </c>
      <c r="M20" s="35">
        <f t="shared" si="2"/>
        <v>0</v>
      </c>
      <c r="P20" s="101">
        <v>4900</v>
      </c>
      <c r="Q20" s="35">
        <f t="shared" si="3"/>
        <v>0</v>
      </c>
      <c r="T20" s="101">
        <v>5700</v>
      </c>
      <c r="U20" s="35">
        <f t="shared" si="4"/>
        <v>0</v>
      </c>
      <c r="X20" s="101">
        <v>3900</v>
      </c>
      <c r="Y20" s="35">
        <f t="shared" si="61"/>
        <v>0</v>
      </c>
      <c r="AB20" s="101">
        <v>9200</v>
      </c>
      <c r="AC20" s="35">
        <f t="shared" si="5"/>
        <v>0</v>
      </c>
      <c r="AF20" s="35">
        <v>5900</v>
      </c>
      <c r="AG20" s="35">
        <f t="shared" si="6"/>
        <v>0</v>
      </c>
      <c r="AJ20" s="101">
        <v>8500</v>
      </c>
      <c r="AK20" s="35">
        <f t="shared" si="62"/>
        <v>0</v>
      </c>
      <c r="AN20" s="35">
        <v>5900</v>
      </c>
      <c r="AO20" s="35">
        <f t="shared" si="63"/>
        <v>0</v>
      </c>
      <c r="AR20" s="101">
        <v>3800</v>
      </c>
      <c r="AS20" s="35">
        <f t="shared" si="64"/>
        <v>0</v>
      </c>
      <c r="AV20" s="101">
        <v>3500</v>
      </c>
      <c r="AW20" s="35">
        <f t="shared" si="7"/>
        <v>0</v>
      </c>
      <c r="AZ20" s="101">
        <v>2600</v>
      </c>
      <c r="BA20" s="35">
        <f t="shared" si="8"/>
        <v>0</v>
      </c>
      <c r="BD20" s="35">
        <v>6300</v>
      </c>
      <c r="BE20" s="35">
        <f t="shared" si="65"/>
        <v>0</v>
      </c>
      <c r="BH20" s="101">
        <v>4300</v>
      </c>
      <c r="BI20" s="35">
        <f t="shared" si="9"/>
        <v>0</v>
      </c>
      <c r="BL20" s="101">
        <v>3300</v>
      </c>
      <c r="BM20" s="35">
        <f t="shared" si="10"/>
        <v>0</v>
      </c>
      <c r="BP20" s="101">
        <v>9900</v>
      </c>
      <c r="BQ20" s="35">
        <f t="shared" si="11"/>
        <v>0</v>
      </c>
      <c r="BT20" s="101">
        <v>6900</v>
      </c>
      <c r="BU20" s="35">
        <f t="shared" si="66"/>
        <v>0</v>
      </c>
      <c r="BX20" s="101">
        <v>6200</v>
      </c>
      <c r="BY20" s="35">
        <f t="shared" si="67"/>
        <v>0</v>
      </c>
      <c r="CB20" s="101">
        <v>6200</v>
      </c>
      <c r="CC20" s="35">
        <f t="shared" si="12"/>
        <v>0</v>
      </c>
      <c r="CF20" s="101">
        <v>4500</v>
      </c>
      <c r="CG20" s="35">
        <f t="shared" si="68"/>
        <v>0</v>
      </c>
      <c r="CI20"/>
      <c r="CJ20" s="101">
        <v>8000</v>
      </c>
      <c r="CK20" s="35">
        <f t="shared" si="13"/>
        <v>0</v>
      </c>
      <c r="CM20"/>
      <c r="CN20" s="101">
        <v>8000</v>
      </c>
      <c r="CO20" s="35">
        <f t="shared" si="69"/>
        <v>0</v>
      </c>
      <c r="CQ20"/>
      <c r="CR20" s="101">
        <v>8000</v>
      </c>
      <c r="CS20" s="35">
        <f t="shared" si="14"/>
        <v>0</v>
      </c>
      <c r="CV20" s="101">
        <v>4500</v>
      </c>
      <c r="CW20" s="35">
        <f t="shared" si="15"/>
        <v>0</v>
      </c>
      <c r="CZ20" s="35">
        <v>4500</v>
      </c>
      <c r="DA20">
        <f t="shared" si="110"/>
        <v>0</v>
      </c>
      <c r="DD20" s="101">
        <v>4800</v>
      </c>
      <c r="DE20" s="35">
        <f t="shared" si="16"/>
        <v>0</v>
      </c>
      <c r="DH20" s="101">
        <v>4300</v>
      </c>
      <c r="DI20" s="35">
        <f t="shared" si="17"/>
        <v>0</v>
      </c>
      <c r="DK20"/>
      <c r="DL20" s="101">
        <v>6100</v>
      </c>
      <c r="DM20" s="35">
        <f t="shared" si="18"/>
        <v>0</v>
      </c>
      <c r="DO20"/>
      <c r="DP20" s="101">
        <v>3500</v>
      </c>
      <c r="DQ20" s="35">
        <f t="shared" si="70"/>
        <v>0</v>
      </c>
      <c r="DS20"/>
      <c r="DT20" s="101">
        <v>7400</v>
      </c>
      <c r="DU20" s="35">
        <f t="shared" si="71"/>
        <v>0</v>
      </c>
      <c r="DX20" s="101">
        <v>6600</v>
      </c>
      <c r="DY20" s="35">
        <f t="shared" si="19"/>
        <v>0</v>
      </c>
      <c r="EB20">
        <v>9800</v>
      </c>
      <c r="EC20">
        <f t="shared" si="72"/>
        <v>0</v>
      </c>
      <c r="EF20" s="101">
        <v>9300</v>
      </c>
      <c r="EG20" s="35">
        <f t="shared" si="20"/>
        <v>0</v>
      </c>
      <c r="EI20"/>
      <c r="EJ20" s="101">
        <v>3450</v>
      </c>
      <c r="EK20" s="35">
        <f t="shared" si="21"/>
        <v>0</v>
      </c>
      <c r="EN20" s="101">
        <v>6800</v>
      </c>
      <c r="EO20" s="35">
        <f t="shared" si="22"/>
        <v>0</v>
      </c>
      <c r="EQ20"/>
      <c r="ER20" s="101">
        <v>6000</v>
      </c>
      <c r="ES20" s="35">
        <f t="shared" si="23"/>
        <v>0</v>
      </c>
      <c r="EV20" s="101">
        <v>7200</v>
      </c>
      <c r="EW20" s="35">
        <f t="shared" si="73"/>
        <v>0</v>
      </c>
      <c r="EZ20" s="101">
        <v>9500</v>
      </c>
      <c r="FA20" s="35">
        <f t="shared" si="24"/>
        <v>0</v>
      </c>
      <c r="FC20"/>
      <c r="FD20" s="101">
        <v>3800</v>
      </c>
      <c r="FE20" s="35">
        <f t="shared" si="74"/>
        <v>0</v>
      </c>
      <c r="FH20" s="101">
        <v>8000</v>
      </c>
      <c r="FI20" s="35">
        <f t="shared" si="25"/>
        <v>0</v>
      </c>
      <c r="FL20" s="101">
        <v>8000</v>
      </c>
      <c r="FM20" s="35">
        <f t="shared" si="26"/>
        <v>0</v>
      </c>
      <c r="FP20" s="101">
        <v>10300</v>
      </c>
      <c r="FQ20" s="35">
        <f t="shared" si="27"/>
        <v>0</v>
      </c>
      <c r="FS20"/>
      <c r="FT20" s="101">
        <v>7000</v>
      </c>
      <c r="FU20" s="35">
        <f t="shared" si="28"/>
        <v>0</v>
      </c>
      <c r="FW20"/>
      <c r="FX20" s="101">
        <v>5000</v>
      </c>
      <c r="FY20" s="35">
        <f t="shared" si="29"/>
        <v>0</v>
      </c>
      <c r="GB20" s="101">
        <v>4300</v>
      </c>
      <c r="GC20" s="35">
        <f t="shared" si="30"/>
        <v>0</v>
      </c>
      <c r="GF20" s="101">
        <v>5900</v>
      </c>
      <c r="GG20" s="35">
        <f t="shared" si="31"/>
        <v>0</v>
      </c>
      <c r="GI20"/>
      <c r="GJ20" s="101">
        <v>5500</v>
      </c>
      <c r="GK20" s="35">
        <f t="shared" si="32"/>
        <v>0</v>
      </c>
      <c r="GN20" s="101">
        <v>3500</v>
      </c>
      <c r="GO20" s="35">
        <f t="shared" si="33"/>
        <v>0</v>
      </c>
      <c r="GR20" s="101">
        <v>3500</v>
      </c>
      <c r="GS20" s="35">
        <f t="shared" si="34"/>
        <v>0</v>
      </c>
      <c r="GV20" s="101">
        <v>3500</v>
      </c>
      <c r="GW20" s="35">
        <f t="shared" si="35"/>
        <v>0</v>
      </c>
      <c r="GZ20" s="101">
        <v>43000</v>
      </c>
      <c r="HA20" s="35">
        <f t="shared" si="75"/>
        <v>0</v>
      </c>
      <c r="HC20"/>
      <c r="HD20" s="101">
        <v>6500</v>
      </c>
      <c r="HE20" s="35">
        <f t="shared" si="36"/>
        <v>0</v>
      </c>
      <c r="HG20"/>
      <c r="HH20" s="101">
        <v>6400</v>
      </c>
      <c r="HI20" s="35">
        <f t="shared" si="76"/>
        <v>0</v>
      </c>
      <c r="HK20"/>
      <c r="HL20" s="101">
        <v>6500</v>
      </c>
      <c r="HM20" s="35">
        <f t="shared" si="77"/>
        <v>0</v>
      </c>
      <c r="HO20"/>
      <c r="HP20" s="101">
        <v>6700</v>
      </c>
      <c r="HQ20" s="35">
        <f t="shared" si="37"/>
        <v>0</v>
      </c>
      <c r="HS20"/>
      <c r="HT20" s="101">
        <v>3900</v>
      </c>
      <c r="HU20" s="35">
        <f t="shared" si="38"/>
        <v>0</v>
      </c>
      <c r="HW20"/>
      <c r="HX20" s="101">
        <v>4500</v>
      </c>
      <c r="HY20" s="35">
        <f t="shared" si="39"/>
        <v>0</v>
      </c>
      <c r="IA20"/>
      <c r="IB20" s="101">
        <v>3000</v>
      </c>
      <c r="IC20" s="35">
        <f t="shared" si="78"/>
        <v>0</v>
      </c>
      <c r="IE20"/>
      <c r="IF20" s="101">
        <v>3500</v>
      </c>
      <c r="IG20" s="35">
        <f t="shared" si="40"/>
        <v>0</v>
      </c>
      <c r="II20"/>
      <c r="IJ20" s="101">
        <v>7000</v>
      </c>
      <c r="IK20" s="35">
        <f t="shared" si="41"/>
        <v>0</v>
      </c>
      <c r="IM20"/>
      <c r="IN20" s="101">
        <v>6200</v>
      </c>
      <c r="IO20" s="35">
        <f t="shared" si="42"/>
        <v>0</v>
      </c>
      <c r="IQ20"/>
      <c r="IR20" s="35">
        <v>6200</v>
      </c>
      <c r="IS20" s="35">
        <f t="shared" si="79"/>
        <v>0</v>
      </c>
      <c r="IU20"/>
      <c r="IV20" s="101">
        <v>6600</v>
      </c>
      <c r="IW20" s="35">
        <f t="shared" si="43"/>
        <v>0</v>
      </c>
      <c r="IZ20" s="101">
        <v>18000</v>
      </c>
      <c r="JA20" s="35">
        <f t="shared" si="80"/>
        <v>0</v>
      </c>
      <c r="JD20" s="101">
        <v>18000</v>
      </c>
      <c r="JE20" s="35">
        <f t="shared" si="81"/>
        <v>0</v>
      </c>
      <c r="JH20" s="101">
        <v>7000</v>
      </c>
      <c r="JI20" s="35">
        <f t="shared" si="82"/>
        <v>0</v>
      </c>
      <c r="JL20" s="101">
        <v>6400</v>
      </c>
      <c r="JM20" s="35">
        <f t="shared" si="44"/>
        <v>0</v>
      </c>
      <c r="JO20"/>
      <c r="JP20" s="101">
        <v>6500</v>
      </c>
      <c r="JQ20" s="35">
        <f t="shared" si="45"/>
        <v>0</v>
      </c>
      <c r="JT20" s="101">
        <v>10500</v>
      </c>
      <c r="JU20" s="35">
        <f t="shared" si="83"/>
        <v>0</v>
      </c>
      <c r="JX20" s="101">
        <v>17000</v>
      </c>
      <c r="JY20" s="35">
        <f t="shared" si="84"/>
        <v>0</v>
      </c>
      <c r="KB20" s="101">
        <v>16000</v>
      </c>
      <c r="KC20" s="35">
        <f t="shared" si="85"/>
        <v>0</v>
      </c>
      <c r="KF20" s="101">
        <v>4400</v>
      </c>
      <c r="KG20" s="35">
        <f t="shared" si="86"/>
        <v>0</v>
      </c>
      <c r="KJ20" s="101">
        <v>17500</v>
      </c>
      <c r="KK20" s="35">
        <f t="shared" si="87"/>
        <v>0</v>
      </c>
      <c r="KN20" s="101">
        <v>7200</v>
      </c>
      <c r="KO20" s="35">
        <f t="shared" si="88"/>
        <v>0</v>
      </c>
      <c r="KR20" s="101">
        <v>12000</v>
      </c>
      <c r="KS20" s="35">
        <f t="shared" si="89"/>
        <v>0</v>
      </c>
      <c r="KV20" s="35">
        <v>9600</v>
      </c>
      <c r="KW20" s="35">
        <f t="shared" si="90"/>
        <v>0</v>
      </c>
      <c r="KZ20" s="101">
        <v>18000</v>
      </c>
      <c r="LA20" s="35">
        <f t="shared" si="91"/>
        <v>0</v>
      </c>
      <c r="LD20" s="101">
        <v>6200</v>
      </c>
      <c r="LE20" s="35">
        <f t="shared" si="92"/>
        <v>0</v>
      </c>
      <c r="LH20" s="101">
        <v>3600</v>
      </c>
      <c r="LI20" s="35">
        <f t="shared" si="93"/>
        <v>0</v>
      </c>
      <c r="LK20"/>
      <c r="LL20" s="101">
        <v>10000</v>
      </c>
      <c r="LM20" s="35">
        <f t="shared" si="94"/>
        <v>0</v>
      </c>
      <c r="LO20"/>
      <c r="LP20" s="35">
        <v>9900</v>
      </c>
      <c r="LQ20" s="35">
        <f t="shared" si="95"/>
        <v>0</v>
      </c>
      <c r="LT20" s="101">
        <v>9800</v>
      </c>
      <c r="LU20" s="35">
        <f t="shared" si="96"/>
        <v>0</v>
      </c>
      <c r="LW20"/>
      <c r="LX20" s="101">
        <v>8900</v>
      </c>
      <c r="LY20" s="35">
        <f t="shared" si="46"/>
        <v>0</v>
      </c>
      <c r="MB20" s="101">
        <v>9600</v>
      </c>
      <c r="MC20" s="35">
        <f t="shared" si="97"/>
        <v>0</v>
      </c>
      <c r="ME20"/>
      <c r="MF20" s="101">
        <v>9900</v>
      </c>
      <c r="MG20" s="35">
        <f t="shared" si="98"/>
        <v>0</v>
      </c>
      <c r="MI20"/>
      <c r="MJ20" s="101">
        <v>9000</v>
      </c>
      <c r="MK20" s="35">
        <f t="shared" si="99"/>
        <v>0</v>
      </c>
      <c r="MN20" s="101">
        <v>6800</v>
      </c>
      <c r="MO20" s="35">
        <f t="shared" si="47"/>
        <v>0</v>
      </c>
      <c r="MQ20"/>
      <c r="MR20" s="101">
        <v>9200</v>
      </c>
      <c r="MS20" s="35">
        <f t="shared" si="100"/>
        <v>0</v>
      </c>
      <c r="MV20" s="101">
        <v>4800</v>
      </c>
      <c r="MW20" s="35">
        <f t="shared" si="48"/>
        <v>0</v>
      </c>
      <c r="MY20"/>
      <c r="MZ20" s="101">
        <v>3500</v>
      </c>
      <c r="NA20" s="35">
        <f t="shared" si="49"/>
        <v>0</v>
      </c>
      <c r="NC20"/>
      <c r="ND20" s="101">
        <v>2700</v>
      </c>
      <c r="NE20" s="35">
        <f t="shared" si="101"/>
        <v>0</v>
      </c>
      <c r="NH20">
        <v>2700</v>
      </c>
      <c r="NI20" s="35">
        <f t="shared" si="50"/>
        <v>0</v>
      </c>
      <c r="NK20"/>
      <c r="NL20">
        <v>3100</v>
      </c>
      <c r="NM20" s="35">
        <f t="shared" si="51"/>
        <v>0</v>
      </c>
      <c r="NO20"/>
      <c r="NP20">
        <v>9800</v>
      </c>
      <c r="NQ20" s="35">
        <f t="shared" si="102"/>
        <v>0</v>
      </c>
      <c r="NT20">
        <v>5600</v>
      </c>
      <c r="NU20" s="35">
        <f t="shared" si="103"/>
        <v>0</v>
      </c>
      <c r="NX20">
        <v>2700</v>
      </c>
      <c r="NY20" s="35">
        <f t="shared" si="52"/>
        <v>0</v>
      </c>
      <c r="OB20">
        <v>3800</v>
      </c>
      <c r="OC20" s="35">
        <f t="shared" si="104"/>
        <v>0</v>
      </c>
      <c r="OF20">
        <v>3600</v>
      </c>
      <c r="OG20" s="35">
        <f t="shared" si="53"/>
        <v>0</v>
      </c>
      <c r="OI20"/>
      <c r="OJ20">
        <v>3600</v>
      </c>
      <c r="OK20" s="35">
        <f t="shared" si="105"/>
        <v>0</v>
      </c>
      <c r="OM20"/>
      <c r="ON20">
        <v>4500</v>
      </c>
      <c r="OO20" s="35">
        <f t="shared" si="106"/>
        <v>0</v>
      </c>
      <c r="OQ20"/>
      <c r="OR20">
        <v>9000</v>
      </c>
      <c r="OS20" s="35">
        <f t="shared" si="107"/>
        <v>0</v>
      </c>
      <c r="OU20"/>
      <c r="OV20">
        <v>6200</v>
      </c>
      <c r="OW20" s="35">
        <f t="shared" si="54"/>
        <v>0</v>
      </c>
      <c r="OZ20">
        <v>6500</v>
      </c>
      <c r="PA20" s="35">
        <f t="shared" si="55"/>
        <v>0</v>
      </c>
      <c r="PC20"/>
      <c r="PD20">
        <v>6500</v>
      </c>
      <c r="PE20" s="35">
        <f t="shared" si="56"/>
        <v>0</v>
      </c>
      <c r="PG20"/>
      <c r="PH20" s="101">
        <v>3100</v>
      </c>
      <c r="PI20" s="35">
        <f t="shared" si="108"/>
        <v>0</v>
      </c>
      <c r="PK20"/>
      <c r="PL20">
        <v>3200</v>
      </c>
      <c r="PM20" s="35">
        <f t="shared" si="57"/>
        <v>0</v>
      </c>
      <c r="PO20"/>
      <c r="PP20" s="101">
        <v>3100</v>
      </c>
      <c r="PQ20" s="35">
        <f t="shared" si="58"/>
        <v>0</v>
      </c>
      <c r="PS20"/>
      <c r="PT20">
        <v>2700</v>
      </c>
      <c r="PU20" s="35">
        <f t="shared" si="59"/>
        <v>0</v>
      </c>
      <c r="PX20">
        <v>3100</v>
      </c>
      <c r="PY20">
        <f t="shared" si="109"/>
        <v>0</v>
      </c>
      <c r="QB20">
        <v>3700</v>
      </c>
      <c r="QC20">
        <f t="shared" si="111"/>
        <v>0</v>
      </c>
    </row>
    <row r="21" spans="1:449" s="35" customFormat="1">
      <c r="A21" s="65">
        <v>43875</v>
      </c>
      <c r="D21" s="35">
        <v>2000</v>
      </c>
      <c r="E21" s="35">
        <f t="shared" si="0"/>
        <v>0</v>
      </c>
      <c r="H21" s="101">
        <v>3600</v>
      </c>
      <c r="I21" s="35">
        <f t="shared" si="1"/>
        <v>0</v>
      </c>
      <c r="L21" s="101">
        <v>3800</v>
      </c>
      <c r="M21" s="35">
        <f t="shared" si="2"/>
        <v>0</v>
      </c>
      <c r="P21" s="101">
        <v>4900</v>
      </c>
      <c r="Q21" s="35">
        <f t="shared" si="3"/>
        <v>0</v>
      </c>
      <c r="T21" s="101">
        <v>5700</v>
      </c>
      <c r="U21" s="35">
        <f t="shared" si="4"/>
        <v>0</v>
      </c>
      <c r="X21" s="101">
        <v>3900</v>
      </c>
      <c r="Y21" s="35">
        <f t="shared" si="61"/>
        <v>0</v>
      </c>
      <c r="AB21" s="101">
        <v>9200</v>
      </c>
      <c r="AC21" s="35">
        <f t="shared" si="5"/>
        <v>0</v>
      </c>
      <c r="AF21" s="35">
        <v>5900</v>
      </c>
      <c r="AG21" s="35">
        <f t="shared" si="6"/>
        <v>0</v>
      </c>
      <c r="AJ21" s="101">
        <v>8500</v>
      </c>
      <c r="AK21" s="35">
        <f t="shared" si="62"/>
        <v>0</v>
      </c>
      <c r="AN21" s="35">
        <v>5900</v>
      </c>
      <c r="AO21" s="35">
        <f t="shared" si="63"/>
        <v>0</v>
      </c>
      <c r="AR21" s="101">
        <v>3800</v>
      </c>
      <c r="AS21" s="35">
        <f t="shared" si="64"/>
        <v>0</v>
      </c>
      <c r="AV21" s="101">
        <v>3500</v>
      </c>
      <c r="AW21" s="35">
        <f t="shared" si="7"/>
        <v>0</v>
      </c>
      <c r="AZ21" s="101">
        <v>2600</v>
      </c>
      <c r="BA21" s="35">
        <f t="shared" si="8"/>
        <v>0</v>
      </c>
      <c r="BD21" s="35">
        <v>6300</v>
      </c>
      <c r="BE21" s="35">
        <f t="shared" si="65"/>
        <v>0</v>
      </c>
      <c r="BH21" s="101">
        <v>4300</v>
      </c>
      <c r="BI21" s="35">
        <f t="shared" si="9"/>
        <v>0</v>
      </c>
      <c r="BL21" s="101">
        <v>3300</v>
      </c>
      <c r="BM21" s="35">
        <f t="shared" si="10"/>
        <v>0</v>
      </c>
      <c r="BP21" s="101">
        <v>9900</v>
      </c>
      <c r="BQ21" s="35">
        <f t="shared" si="11"/>
        <v>0</v>
      </c>
      <c r="BT21" s="101">
        <v>6900</v>
      </c>
      <c r="BU21" s="35">
        <f t="shared" si="66"/>
        <v>0</v>
      </c>
      <c r="BX21" s="101">
        <v>6200</v>
      </c>
      <c r="BY21" s="35">
        <f t="shared" si="67"/>
        <v>0</v>
      </c>
      <c r="CB21" s="101">
        <v>6200</v>
      </c>
      <c r="CC21" s="35">
        <f t="shared" si="12"/>
        <v>0</v>
      </c>
      <c r="CF21" s="101">
        <v>4500</v>
      </c>
      <c r="CG21" s="35">
        <f t="shared" si="68"/>
        <v>0</v>
      </c>
      <c r="CI21"/>
      <c r="CJ21" s="101">
        <v>8000</v>
      </c>
      <c r="CK21" s="35">
        <f t="shared" si="13"/>
        <v>0</v>
      </c>
      <c r="CM21"/>
      <c r="CN21" s="101">
        <v>8000</v>
      </c>
      <c r="CO21" s="35">
        <f t="shared" si="69"/>
        <v>0</v>
      </c>
      <c r="CQ21"/>
      <c r="CR21" s="101">
        <v>8000</v>
      </c>
      <c r="CS21" s="35">
        <f t="shared" si="14"/>
        <v>0</v>
      </c>
      <c r="CV21" s="101">
        <v>4500</v>
      </c>
      <c r="CW21" s="35">
        <f t="shared" si="15"/>
        <v>0</v>
      </c>
      <c r="CZ21" s="35">
        <v>4500</v>
      </c>
      <c r="DA21">
        <f t="shared" si="110"/>
        <v>0</v>
      </c>
      <c r="DD21" s="101">
        <v>4800</v>
      </c>
      <c r="DE21" s="35">
        <f t="shared" si="16"/>
        <v>0</v>
      </c>
      <c r="DH21" s="101">
        <v>4300</v>
      </c>
      <c r="DI21" s="35">
        <f t="shared" si="17"/>
        <v>0</v>
      </c>
      <c r="DK21"/>
      <c r="DL21" s="101">
        <v>6100</v>
      </c>
      <c r="DM21" s="35">
        <f t="shared" si="18"/>
        <v>0</v>
      </c>
      <c r="DO21"/>
      <c r="DP21" s="101">
        <v>3500</v>
      </c>
      <c r="DQ21" s="35">
        <f t="shared" si="70"/>
        <v>0</v>
      </c>
      <c r="DS21"/>
      <c r="DT21" s="101">
        <v>7400</v>
      </c>
      <c r="DU21" s="35">
        <f t="shared" si="71"/>
        <v>0</v>
      </c>
      <c r="DX21" s="101">
        <v>6600</v>
      </c>
      <c r="DY21" s="35">
        <f t="shared" si="19"/>
        <v>0</v>
      </c>
      <c r="EB21">
        <v>9800</v>
      </c>
      <c r="EC21">
        <f t="shared" si="72"/>
        <v>0</v>
      </c>
      <c r="EF21" s="101">
        <v>9300</v>
      </c>
      <c r="EG21" s="35">
        <f t="shared" si="20"/>
        <v>0</v>
      </c>
      <c r="EI21"/>
      <c r="EJ21" s="101">
        <v>3450</v>
      </c>
      <c r="EK21" s="35">
        <f t="shared" si="21"/>
        <v>0</v>
      </c>
      <c r="EN21" s="101">
        <v>6800</v>
      </c>
      <c r="EO21" s="35">
        <f t="shared" si="22"/>
        <v>0</v>
      </c>
      <c r="EQ21"/>
      <c r="ER21" s="101">
        <v>6000</v>
      </c>
      <c r="ES21" s="35">
        <f t="shared" si="23"/>
        <v>0</v>
      </c>
      <c r="EV21" s="101">
        <v>7200</v>
      </c>
      <c r="EW21" s="35">
        <f t="shared" si="73"/>
        <v>0</v>
      </c>
      <c r="EZ21" s="101">
        <v>9500</v>
      </c>
      <c r="FA21" s="35">
        <f t="shared" si="24"/>
        <v>0</v>
      </c>
      <c r="FC21"/>
      <c r="FD21" s="101">
        <v>3800</v>
      </c>
      <c r="FE21" s="35">
        <f t="shared" si="74"/>
        <v>0</v>
      </c>
      <c r="FH21" s="101">
        <v>8000</v>
      </c>
      <c r="FI21" s="35">
        <f t="shared" si="25"/>
        <v>0</v>
      </c>
      <c r="FL21" s="101">
        <v>8000</v>
      </c>
      <c r="FM21" s="35">
        <f t="shared" si="26"/>
        <v>0</v>
      </c>
      <c r="FP21" s="101">
        <v>10300</v>
      </c>
      <c r="FQ21" s="35">
        <f t="shared" si="27"/>
        <v>0</v>
      </c>
      <c r="FS21"/>
      <c r="FT21" s="101">
        <v>7000</v>
      </c>
      <c r="FU21" s="35">
        <f t="shared" si="28"/>
        <v>0</v>
      </c>
      <c r="FW21"/>
      <c r="FX21" s="101">
        <v>5000</v>
      </c>
      <c r="FY21" s="35">
        <f t="shared" si="29"/>
        <v>0</v>
      </c>
      <c r="GB21" s="101">
        <v>4300</v>
      </c>
      <c r="GC21" s="35">
        <f t="shared" si="30"/>
        <v>0</v>
      </c>
      <c r="GF21" s="101">
        <v>5900</v>
      </c>
      <c r="GG21" s="35">
        <f t="shared" si="31"/>
        <v>0</v>
      </c>
      <c r="GI21"/>
      <c r="GJ21" s="101">
        <v>5500</v>
      </c>
      <c r="GK21" s="35">
        <f t="shared" si="32"/>
        <v>0</v>
      </c>
      <c r="GN21" s="101">
        <v>3500</v>
      </c>
      <c r="GO21" s="35">
        <f t="shared" si="33"/>
        <v>0</v>
      </c>
      <c r="GR21" s="101">
        <v>3500</v>
      </c>
      <c r="GS21" s="35">
        <f t="shared" si="34"/>
        <v>0</v>
      </c>
      <c r="GV21" s="101">
        <v>3500</v>
      </c>
      <c r="GW21" s="35">
        <f t="shared" si="35"/>
        <v>0</v>
      </c>
      <c r="GZ21" s="101">
        <v>43000</v>
      </c>
      <c r="HA21" s="35">
        <f t="shared" si="75"/>
        <v>0</v>
      </c>
      <c r="HC21"/>
      <c r="HD21" s="101">
        <v>6500</v>
      </c>
      <c r="HE21" s="35">
        <f t="shared" si="36"/>
        <v>0</v>
      </c>
      <c r="HG21"/>
      <c r="HH21" s="101">
        <v>6400</v>
      </c>
      <c r="HI21" s="35">
        <f t="shared" si="76"/>
        <v>0</v>
      </c>
      <c r="HK21"/>
      <c r="HL21" s="101">
        <v>6500</v>
      </c>
      <c r="HM21" s="35">
        <f t="shared" si="77"/>
        <v>0</v>
      </c>
      <c r="HO21"/>
      <c r="HP21" s="101">
        <v>6700</v>
      </c>
      <c r="HQ21" s="35">
        <f t="shared" si="37"/>
        <v>0</v>
      </c>
      <c r="HS21"/>
      <c r="HT21" s="101">
        <v>3900</v>
      </c>
      <c r="HU21" s="35">
        <f t="shared" si="38"/>
        <v>0</v>
      </c>
      <c r="HW21"/>
      <c r="HX21" s="101">
        <v>4500</v>
      </c>
      <c r="HY21" s="35">
        <f t="shared" si="39"/>
        <v>0</v>
      </c>
      <c r="IA21"/>
      <c r="IB21" s="101">
        <v>3000</v>
      </c>
      <c r="IC21" s="35">
        <f t="shared" si="78"/>
        <v>0</v>
      </c>
      <c r="IE21"/>
      <c r="IF21" s="101">
        <v>3500</v>
      </c>
      <c r="IG21" s="35">
        <f t="shared" si="40"/>
        <v>0</v>
      </c>
      <c r="II21"/>
      <c r="IJ21" s="101">
        <v>7000</v>
      </c>
      <c r="IK21" s="35">
        <f t="shared" si="41"/>
        <v>0</v>
      </c>
      <c r="IM21"/>
      <c r="IN21" s="101">
        <v>6200</v>
      </c>
      <c r="IO21" s="35">
        <f t="shared" si="42"/>
        <v>0</v>
      </c>
      <c r="IQ21"/>
      <c r="IR21" s="35">
        <v>6200</v>
      </c>
      <c r="IS21" s="35">
        <f t="shared" si="79"/>
        <v>0</v>
      </c>
      <c r="IU21"/>
      <c r="IV21" s="101">
        <v>6600</v>
      </c>
      <c r="IW21" s="35">
        <f t="shared" si="43"/>
        <v>0</v>
      </c>
      <c r="IZ21" s="101">
        <v>18000</v>
      </c>
      <c r="JA21" s="35">
        <f t="shared" si="80"/>
        <v>0</v>
      </c>
      <c r="JD21" s="101">
        <v>18000</v>
      </c>
      <c r="JE21" s="35">
        <f t="shared" si="81"/>
        <v>0</v>
      </c>
      <c r="JH21" s="101">
        <v>7000</v>
      </c>
      <c r="JI21" s="35">
        <f t="shared" si="82"/>
        <v>0</v>
      </c>
      <c r="JL21" s="101">
        <v>6400</v>
      </c>
      <c r="JM21" s="35">
        <f t="shared" si="44"/>
        <v>0</v>
      </c>
      <c r="JO21"/>
      <c r="JP21" s="101">
        <v>6500</v>
      </c>
      <c r="JQ21" s="35">
        <f t="shared" si="45"/>
        <v>0</v>
      </c>
      <c r="JT21" s="101">
        <v>10500</v>
      </c>
      <c r="JU21" s="35">
        <f t="shared" si="83"/>
        <v>0</v>
      </c>
      <c r="JX21" s="101">
        <v>17000</v>
      </c>
      <c r="JY21" s="35">
        <f t="shared" si="84"/>
        <v>0</v>
      </c>
      <c r="KB21" s="101">
        <v>16000</v>
      </c>
      <c r="KC21" s="35">
        <f t="shared" si="85"/>
        <v>0</v>
      </c>
      <c r="KF21" s="101">
        <v>4400</v>
      </c>
      <c r="KG21" s="35">
        <f t="shared" si="86"/>
        <v>0</v>
      </c>
      <c r="KJ21" s="101">
        <v>17500</v>
      </c>
      <c r="KK21" s="35">
        <f t="shared" si="87"/>
        <v>0</v>
      </c>
      <c r="KN21" s="101">
        <v>7200</v>
      </c>
      <c r="KO21" s="35">
        <f t="shared" si="88"/>
        <v>0</v>
      </c>
      <c r="KR21" s="101">
        <v>12000</v>
      </c>
      <c r="KS21" s="35">
        <f t="shared" si="89"/>
        <v>0</v>
      </c>
      <c r="KV21" s="35">
        <v>9600</v>
      </c>
      <c r="KW21" s="35">
        <f t="shared" si="90"/>
        <v>0</v>
      </c>
      <c r="KZ21" s="101">
        <v>18000</v>
      </c>
      <c r="LA21" s="35">
        <f t="shared" si="91"/>
        <v>0</v>
      </c>
      <c r="LD21" s="101">
        <v>6200</v>
      </c>
      <c r="LE21" s="35">
        <f t="shared" si="92"/>
        <v>0</v>
      </c>
      <c r="LH21" s="101">
        <v>3600</v>
      </c>
      <c r="LI21" s="35">
        <f t="shared" si="93"/>
        <v>0</v>
      </c>
      <c r="LK21"/>
      <c r="LL21" s="101">
        <v>10000</v>
      </c>
      <c r="LM21" s="35">
        <f t="shared" si="94"/>
        <v>0</v>
      </c>
      <c r="LO21"/>
      <c r="LP21" s="35">
        <v>9900</v>
      </c>
      <c r="LQ21" s="35">
        <f t="shared" si="95"/>
        <v>0</v>
      </c>
      <c r="LT21" s="101">
        <v>9800</v>
      </c>
      <c r="LU21" s="35">
        <f t="shared" si="96"/>
        <v>0</v>
      </c>
      <c r="LW21"/>
      <c r="LX21" s="101">
        <v>8900</v>
      </c>
      <c r="LY21" s="35">
        <f t="shared" si="46"/>
        <v>0</v>
      </c>
      <c r="MB21" s="101">
        <v>9600</v>
      </c>
      <c r="MC21" s="35">
        <f t="shared" si="97"/>
        <v>0</v>
      </c>
      <c r="ME21"/>
      <c r="MF21" s="101">
        <v>9900</v>
      </c>
      <c r="MG21" s="35">
        <f t="shared" si="98"/>
        <v>0</v>
      </c>
      <c r="MI21"/>
      <c r="MJ21" s="101">
        <v>9000</v>
      </c>
      <c r="MK21" s="35">
        <f t="shared" si="99"/>
        <v>0</v>
      </c>
      <c r="MN21" s="101">
        <v>6800</v>
      </c>
      <c r="MO21" s="35">
        <f t="shared" si="47"/>
        <v>0</v>
      </c>
      <c r="MQ21"/>
      <c r="MR21" s="101">
        <v>9200</v>
      </c>
      <c r="MS21" s="35">
        <f t="shared" si="100"/>
        <v>0</v>
      </c>
      <c r="MV21" s="101">
        <v>4800</v>
      </c>
      <c r="MW21" s="35">
        <f t="shared" si="48"/>
        <v>0</v>
      </c>
      <c r="MY21"/>
      <c r="MZ21" s="101">
        <v>3500</v>
      </c>
      <c r="NA21" s="35">
        <f t="shared" si="49"/>
        <v>0</v>
      </c>
      <c r="NC21"/>
      <c r="ND21" s="101">
        <v>2700</v>
      </c>
      <c r="NE21" s="35">
        <f t="shared" si="101"/>
        <v>0</v>
      </c>
      <c r="NH21">
        <v>2700</v>
      </c>
      <c r="NI21" s="35">
        <f t="shared" si="50"/>
        <v>0</v>
      </c>
      <c r="NK21"/>
      <c r="NL21">
        <v>3100</v>
      </c>
      <c r="NM21" s="35">
        <f t="shared" si="51"/>
        <v>0</v>
      </c>
      <c r="NO21"/>
      <c r="NP21">
        <v>9800</v>
      </c>
      <c r="NQ21" s="35">
        <f t="shared" si="102"/>
        <v>0</v>
      </c>
      <c r="NT21">
        <v>5600</v>
      </c>
      <c r="NU21" s="35">
        <f t="shared" si="103"/>
        <v>0</v>
      </c>
      <c r="NX21">
        <v>2700</v>
      </c>
      <c r="NY21" s="35">
        <f t="shared" si="52"/>
        <v>0</v>
      </c>
      <c r="OB21">
        <v>3800</v>
      </c>
      <c r="OC21" s="35">
        <f t="shared" si="104"/>
        <v>0</v>
      </c>
      <c r="OF21">
        <v>3600</v>
      </c>
      <c r="OG21" s="35">
        <f t="shared" si="53"/>
        <v>0</v>
      </c>
      <c r="OI21"/>
      <c r="OJ21">
        <v>3600</v>
      </c>
      <c r="OK21" s="35">
        <f t="shared" si="105"/>
        <v>0</v>
      </c>
      <c r="OM21"/>
      <c r="ON21">
        <v>4500</v>
      </c>
      <c r="OO21" s="35">
        <f t="shared" si="106"/>
        <v>0</v>
      </c>
      <c r="OQ21"/>
      <c r="OR21">
        <v>9000</v>
      </c>
      <c r="OS21" s="35">
        <f t="shared" si="107"/>
        <v>0</v>
      </c>
      <c r="OU21"/>
      <c r="OV21">
        <v>6200</v>
      </c>
      <c r="OW21" s="35">
        <f t="shared" si="54"/>
        <v>0</v>
      </c>
      <c r="OZ21">
        <v>6500</v>
      </c>
      <c r="PA21" s="35">
        <f t="shared" si="55"/>
        <v>0</v>
      </c>
      <c r="PC21"/>
      <c r="PD21">
        <v>6500</v>
      </c>
      <c r="PE21" s="35">
        <f t="shared" si="56"/>
        <v>0</v>
      </c>
      <c r="PG21"/>
      <c r="PH21" s="101">
        <v>3100</v>
      </c>
      <c r="PI21" s="35">
        <f t="shared" si="108"/>
        <v>0</v>
      </c>
      <c r="PK21"/>
      <c r="PL21">
        <v>3200</v>
      </c>
      <c r="PM21" s="35">
        <f t="shared" si="57"/>
        <v>0</v>
      </c>
      <c r="PO21"/>
      <c r="PP21" s="101">
        <v>3100</v>
      </c>
      <c r="PQ21" s="35">
        <f t="shared" si="58"/>
        <v>0</v>
      </c>
      <c r="PS21"/>
      <c r="PT21">
        <v>2700</v>
      </c>
      <c r="PU21" s="35">
        <f t="shared" si="59"/>
        <v>0</v>
      </c>
      <c r="PX21">
        <v>3100</v>
      </c>
      <c r="PY21">
        <f t="shared" si="109"/>
        <v>0</v>
      </c>
      <c r="QB21">
        <v>3700</v>
      </c>
      <c r="QC21">
        <f t="shared" si="111"/>
        <v>0</v>
      </c>
    </row>
    <row r="22" spans="1:449" s="35" customFormat="1">
      <c r="A22" s="65">
        <v>43876</v>
      </c>
      <c r="D22" s="35">
        <v>2000</v>
      </c>
      <c r="E22" s="35">
        <f t="shared" si="0"/>
        <v>0</v>
      </c>
      <c r="H22" s="101">
        <v>3600</v>
      </c>
      <c r="I22" s="35">
        <f t="shared" si="1"/>
        <v>0</v>
      </c>
      <c r="L22" s="101">
        <v>3800</v>
      </c>
      <c r="M22" s="35">
        <f t="shared" si="2"/>
        <v>0</v>
      </c>
      <c r="P22" s="101">
        <v>4900</v>
      </c>
      <c r="Q22" s="35">
        <f t="shared" si="3"/>
        <v>0</v>
      </c>
      <c r="T22" s="101">
        <v>5700</v>
      </c>
      <c r="U22" s="35">
        <f t="shared" si="4"/>
        <v>0</v>
      </c>
      <c r="X22" s="101">
        <v>3900</v>
      </c>
      <c r="Y22" s="35">
        <f t="shared" si="61"/>
        <v>0</v>
      </c>
      <c r="AB22" s="101">
        <v>9200</v>
      </c>
      <c r="AC22" s="35">
        <f t="shared" si="5"/>
        <v>0</v>
      </c>
      <c r="AF22" s="35">
        <v>5900</v>
      </c>
      <c r="AG22" s="35">
        <f t="shared" si="6"/>
        <v>0</v>
      </c>
      <c r="AJ22" s="101">
        <v>8500</v>
      </c>
      <c r="AK22" s="35">
        <f t="shared" si="62"/>
        <v>0</v>
      </c>
      <c r="AN22" s="35">
        <v>5900</v>
      </c>
      <c r="AO22" s="35">
        <f t="shared" si="63"/>
        <v>0</v>
      </c>
      <c r="AR22" s="101">
        <v>3800</v>
      </c>
      <c r="AS22" s="35">
        <f t="shared" si="64"/>
        <v>0</v>
      </c>
      <c r="AV22" s="101">
        <v>3500</v>
      </c>
      <c r="AW22" s="35">
        <f t="shared" si="7"/>
        <v>0</v>
      </c>
      <c r="AZ22" s="101">
        <v>2600</v>
      </c>
      <c r="BA22" s="35">
        <f t="shared" si="8"/>
        <v>0</v>
      </c>
      <c r="BD22" s="35">
        <v>6300</v>
      </c>
      <c r="BE22" s="35">
        <f t="shared" si="65"/>
        <v>0</v>
      </c>
      <c r="BH22" s="101">
        <v>4300</v>
      </c>
      <c r="BI22" s="35">
        <f t="shared" si="9"/>
        <v>0</v>
      </c>
      <c r="BL22" s="101">
        <v>3300</v>
      </c>
      <c r="BM22" s="35">
        <f t="shared" si="10"/>
        <v>0</v>
      </c>
      <c r="BP22" s="101">
        <v>9900</v>
      </c>
      <c r="BQ22" s="35">
        <f t="shared" si="11"/>
        <v>0</v>
      </c>
      <c r="BT22" s="101">
        <v>6900</v>
      </c>
      <c r="BU22" s="35">
        <f t="shared" si="66"/>
        <v>0</v>
      </c>
      <c r="BX22" s="101">
        <v>6200</v>
      </c>
      <c r="BY22" s="35">
        <f t="shared" si="67"/>
        <v>0</v>
      </c>
      <c r="CB22" s="101">
        <v>6200</v>
      </c>
      <c r="CC22" s="35">
        <f t="shared" si="12"/>
        <v>0</v>
      </c>
      <c r="CF22" s="101">
        <v>4500</v>
      </c>
      <c r="CG22" s="35">
        <f t="shared" si="68"/>
        <v>0</v>
      </c>
      <c r="CI22"/>
      <c r="CJ22" s="101">
        <v>8000</v>
      </c>
      <c r="CK22" s="35">
        <f t="shared" si="13"/>
        <v>0</v>
      </c>
      <c r="CM22"/>
      <c r="CN22" s="101">
        <v>8000</v>
      </c>
      <c r="CO22" s="35">
        <f t="shared" si="69"/>
        <v>0</v>
      </c>
      <c r="CQ22"/>
      <c r="CR22" s="101">
        <v>8000</v>
      </c>
      <c r="CS22" s="35">
        <f t="shared" si="14"/>
        <v>0</v>
      </c>
      <c r="CV22" s="101">
        <v>4500</v>
      </c>
      <c r="CW22" s="35">
        <f t="shared" si="15"/>
        <v>0</v>
      </c>
      <c r="CZ22" s="35">
        <v>4500</v>
      </c>
      <c r="DA22">
        <f t="shared" si="110"/>
        <v>0</v>
      </c>
      <c r="DD22" s="101">
        <v>4800</v>
      </c>
      <c r="DE22" s="35">
        <f t="shared" si="16"/>
        <v>0</v>
      </c>
      <c r="DH22" s="101">
        <v>4300</v>
      </c>
      <c r="DI22" s="35">
        <f t="shared" si="17"/>
        <v>0</v>
      </c>
      <c r="DK22"/>
      <c r="DL22" s="101">
        <v>6100</v>
      </c>
      <c r="DM22" s="35">
        <f t="shared" si="18"/>
        <v>0</v>
      </c>
      <c r="DO22"/>
      <c r="DP22" s="101">
        <v>3500</v>
      </c>
      <c r="DQ22" s="35">
        <f t="shared" si="70"/>
        <v>0</v>
      </c>
      <c r="DS22"/>
      <c r="DT22" s="101">
        <v>7400</v>
      </c>
      <c r="DU22" s="35">
        <f t="shared" si="71"/>
        <v>0</v>
      </c>
      <c r="DX22" s="101">
        <v>6600</v>
      </c>
      <c r="DY22" s="35">
        <f t="shared" si="19"/>
        <v>0</v>
      </c>
      <c r="EB22">
        <v>9800</v>
      </c>
      <c r="EC22">
        <f t="shared" si="72"/>
        <v>0</v>
      </c>
      <c r="EF22" s="101">
        <v>9300</v>
      </c>
      <c r="EG22" s="35">
        <f t="shared" si="20"/>
        <v>0</v>
      </c>
      <c r="EI22"/>
      <c r="EJ22" s="101">
        <v>3450</v>
      </c>
      <c r="EK22" s="35">
        <f t="shared" si="21"/>
        <v>0</v>
      </c>
      <c r="EN22" s="101">
        <v>6800</v>
      </c>
      <c r="EO22" s="35">
        <f t="shared" si="22"/>
        <v>0</v>
      </c>
      <c r="EQ22"/>
      <c r="ER22" s="101">
        <v>6000</v>
      </c>
      <c r="ES22" s="35">
        <f t="shared" si="23"/>
        <v>0</v>
      </c>
      <c r="EV22" s="101">
        <v>7200</v>
      </c>
      <c r="EW22" s="35">
        <f t="shared" si="73"/>
        <v>0</v>
      </c>
      <c r="EZ22" s="101">
        <v>9500</v>
      </c>
      <c r="FA22" s="35">
        <f t="shared" si="24"/>
        <v>0</v>
      </c>
      <c r="FC22"/>
      <c r="FD22" s="101">
        <v>3800</v>
      </c>
      <c r="FE22" s="35">
        <f t="shared" si="74"/>
        <v>0</v>
      </c>
      <c r="FH22" s="101">
        <v>8000</v>
      </c>
      <c r="FI22" s="35">
        <f t="shared" si="25"/>
        <v>0</v>
      </c>
      <c r="FL22" s="101">
        <v>8000</v>
      </c>
      <c r="FM22" s="35">
        <f t="shared" si="26"/>
        <v>0</v>
      </c>
      <c r="FP22" s="101">
        <v>10300</v>
      </c>
      <c r="FQ22" s="35">
        <f t="shared" si="27"/>
        <v>0</v>
      </c>
      <c r="FS22"/>
      <c r="FT22" s="101">
        <v>7000</v>
      </c>
      <c r="FU22" s="35">
        <f t="shared" si="28"/>
        <v>0</v>
      </c>
      <c r="FW22"/>
      <c r="FX22" s="101">
        <v>5000</v>
      </c>
      <c r="FY22" s="35">
        <f t="shared" si="29"/>
        <v>0</v>
      </c>
      <c r="GB22" s="101">
        <v>4300</v>
      </c>
      <c r="GC22" s="35">
        <f t="shared" si="30"/>
        <v>0</v>
      </c>
      <c r="GF22" s="101">
        <v>5900</v>
      </c>
      <c r="GG22" s="35">
        <f t="shared" si="31"/>
        <v>0</v>
      </c>
      <c r="GI22"/>
      <c r="GJ22" s="101">
        <v>5500</v>
      </c>
      <c r="GK22" s="35">
        <f t="shared" si="32"/>
        <v>0</v>
      </c>
      <c r="GN22" s="101">
        <v>3500</v>
      </c>
      <c r="GO22" s="35">
        <f t="shared" si="33"/>
        <v>0</v>
      </c>
      <c r="GR22" s="101">
        <v>3500</v>
      </c>
      <c r="GS22" s="35">
        <f t="shared" si="34"/>
        <v>0</v>
      </c>
      <c r="GV22" s="101">
        <v>3500</v>
      </c>
      <c r="GW22" s="35">
        <f t="shared" si="35"/>
        <v>0</v>
      </c>
      <c r="GZ22" s="101">
        <v>43000</v>
      </c>
      <c r="HA22" s="35">
        <f t="shared" si="75"/>
        <v>0</v>
      </c>
      <c r="HC22"/>
      <c r="HD22" s="101">
        <v>6500</v>
      </c>
      <c r="HE22" s="35">
        <f t="shared" si="36"/>
        <v>0</v>
      </c>
      <c r="HG22"/>
      <c r="HH22" s="101">
        <v>6400</v>
      </c>
      <c r="HI22" s="35">
        <f t="shared" si="76"/>
        <v>0</v>
      </c>
      <c r="HK22"/>
      <c r="HL22" s="101">
        <v>6500</v>
      </c>
      <c r="HM22" s="35">
        <f t="shared" si="77"/>
        <v>0</v>
      </c>
      <c r="HO22"/>
      <c r="HP22" s="101">
        <v>6700</v>
      </c>
      <c r="HQ22" s="35">
        <f t="shared" si="37"/>
        <v>0</v>
      </c>
      <c r="HS22"/>
      <c r="HT22" s="101">
        <v>3900</v>
      </c>
      <c r="HU22" s="35">
        <f t="shared" si="38"/>
        <v>0</v>
      </c>
      <c r="HW22"/>
      <c r="HX22" s="101">
        <v>4500</v>
      </c>
      <c r="HY22" s="35">
        <f t="shared" si="39"/>
        <v>0</v>
      </c>
      <c r="IA22"/>
      <c r="IB22" s="101">
        <v>3000</v>
      </c>
      <c r="IC22" s="35">
        <f t="shared" si="78"/>
        <v>0</v>
      </c>
      <c r="IE22"/>
      <c r="IF22" s="101">
        <v>3500</v>
      </c>
      <c r="IG22" s="35">
        <f t="shared" si="40"/>
        <v>0</v>
      </c>
      <c r="II22"/>
      <c r="IJ22" s="101">
        <v>7000</v>
      </c>
      <c r="IK22" s="35">
        <f t="shared" si="41"/>
        <v>0</v>
      </c>
      <c r="IM22"/>
      <c r="IN22" s="101">
        <v>6200</v>
      </c>
      <c r="IO22" s="35">
        <f t="shared" si="42"/>
        <v>0</v>
      </c>
      <c r="IQ22"/>
      <c r="IR22" s="35">
        <v>6200</v>
      </c>
      <c r="IS22" s="35">
        <f t="shared" si="79"/>
        <v>0</v>
      </c>
      <c r="IU22"/>
      <c r="IV22" s="101">
        <v>6600</v>
      </c>
      <c r="IW22" s="35">
        <f t="shared" si="43"/>
        <v>0</v>
      </c>
      <c r="IZ22" s="101">
        <v>18000</v>
      </c>
      <c r="JA22" s="35">
        <f t="shared" si="80"/>
        <v>0</v>
      </c>
      <c r="JD22" s="101">
        <v>18000</v>
      </c>
      <c r="JE22" s="35">
        <f t="shared" si="81"/>
        <v>0</v>
      </c>
      <c r="JH22" s="101">
        <v>7000</v>
      </c>
      <c r="JI22" s="35">
        <f t="shared" si="82"/>
        <v>0</v>
      </c>
      <c r="JL22" s="101">
        <v>6400</v>
      </c>
      <c r="JM22" s="35">
        <f t="shared" si="44"/>
        <v>0</v>
      </c>
      <c r="JO22"/>
      <c r="JP22" s="101">
        <v>6500</v>
      </c>
      <c r="JQ22" s="35">
        <f t="shared" si="45"/>
        <v>0</v>
      </c>
      <c r="JT22" s="101">
        <v>10500</v>
      </c>
      <c r="JU22" s="35">
        <f t="shared" si="83"/>
        <v>0</v>
      </c>
      <c r="JX22" s="101">
        <v>17000</v>
      </c>
      <c r="JY22" s="35">
        <f t="shared" si="84"/>
        <v>0</v>
      </c>
      <c r="KB22" s="101">
        <v>16000</v>
      </c>
      <c r="KC22" s="35">
        <f t="shared" si="85"/>
        <v>0</v>
      </c>
      <c r="KF22" s="101">
        <v>4400</v>
      </c>
      <c r="KG22" s="35">
        <f t="shared" si="86"/>
        <v>0</v>
      </c>
      <c r="KJ22" s="101">
        <v>17500</v>
      </c>
      <c r="KK22" s="35">
        <f t="shared" si="87"/>
        <v>0</v>
      </c>
      <c r="KN22" s="101">
        <v>7200</v>
      </c>
      <c r="KO22" s="35">
        <f t="shared" si="88"/>
        <v>0</v>
      </c>
      <c r="KR22" s="101">
        <v>12000</v>
      </c>
      <c r="KS22" s="35">
        <f t="shared" si="89"/>
        <v>0</v>
      </c>
      <c r="KV22" s="35">
        <v>9600</v>
      </c>
      <c r="KW22" s="35">
        <f t="shared" si="90"/>
        <v>0</v>
      </c>
      <c r="KZ22" s="101">
        <v>18000</v>
      </c>
      <c r="LA22" s="35">
        <f t="shared" si="91"/>
        <v>0</v>
      </c>
      <c r="LD22" s="101">
        <v>6200</v>
      </c>
      <c r="LE22" s="35">
        <f t="shared" si="92"/>
        <v>0</v>
      </c>
      <c r="LH22" s="101">
        <v>3600</v>
      </c>
      <c r="LI22" s="35">
        <f t="shared" si="93"/>
        <v>0</v>
      </c>
      <c r="LK22"/>
      <c r="LL22" s="101">
        <v>10000</v>
      </c>
      <c r="LM22" s="35">
        <f t="shared" si="94"/>
        <v>0</v>
      </c>
      <c r="LO22"/>
      <c r="LP22" s="35">
        <v>9900</v>
      </c>
      <c r="LQ22" s="35">
        <f t="shared" si="95"/>
        <v>0</v>
      </c>
      <c r="LT22" s="101">
        <v>9800</v>
      </c>
      <c r="LU22" s="35">
        <f t="shared" si="96"/>
        <v>0</v>
      </c>
      <c r="LW22"/>
      <c r="LX22" s="101">
        <v>8900</v>
      </c>
      <c r="LY22" s="35">
        <f t="shared" si="46"/>
        <v>0</v>
      </c>
      <c r="MB22" s="101">
        <v>9600</v>
      </c>
      <c r="MC22" s="35">
        <f t="shared" si="97"/>
        <v>0</v>
      </c>
      <c r="ME22"/>
      <c r="MF22" s="101">
        <v>9900</v>
      </c>
      <c r="MG22" s="35">
        <f t="shared" si="98"/>
        <v>0</v>
      </c>
      <c r="MI22"/>
      <c r="MJ22" s="101">
        <v>9000</v>
      </c>
      <c r="MK22" s="35">
        <f t="shared" si="99"/>
        <v>0</v>
      </c>
      <c r="MN22" s="101">
        <v>6800</v>
      </c>
      <c r="MO22" s="35">
        <f t="shared" si="47"/>
        <v>0</v>
      </c>
      <c r="MQ22"/>
      <c r="MR22" s="101">
        <v>9200</v>
      </c>
      <c r="MS22" s="35">
        <f t="shared" si="100"/>
        <v>0</v>
      </c>
      <c r="MV22" s="101">
        <v>4800</v>
      </c>
      <c r="MW22" s="35">
        <f t="shared" si="48"/>
        <v>0</v>
      </c>
      <c r="MY22"/>
      <c r="MZ22" s="101">
        <v>3500</v>
      </c>
      <c r="NA22" s="35">
        <f t="shared" si="49"/>
        <v>0</v>
      </c>
      <c r="NC22"/>
      <c r="ND22" s="101">
        <v>2700</v>
      </c>
      <c r="NE22" s="35">
        <f t="shared" si="101"/>
        <v>0</v>
      </c>
      <c r="NH22">
        <v>2700</v>
      </c>
      <c r="NI22" s="35">
        <f t="shared" si="50"/>
        <v>0</v>
      </c>
      <c r="NK22"/>
      <c r="NL22">
        <v>3100</v>
      </c>
      <c r="NM22" s="35">
        <f t="shared" si="51"/>
        <v>0</v>
      </c>
      <c r="NO22"/>
      <c r="NP22">
        <v>9800</v>
      </c>
      <c r="NQ22" s="35">
        <f t="shared" si="102"/>
        <v>0</v>
      </c>
      <c r="NT22">
        <v>5600</v>
      </c>
      <c r="NU22" s="35">
        <f t="shared" si="103"/>
        <v>0</v>
      </c>
      <c r="NX22">
        <v>2700</v>
      </c>
      <c r="NY22" s="35">
        <f t="shared" si="52"/>
        <v>0</v>
      </c>
      <c r="OB22">
        <v>3800</v>
      </c>
      <c r="OC22" s="35">
        <f t="shared" si="104"/>
        <v>0</v>
      </c>
      <c r="OF22">
        <v>3600</v>
      </c>
      <c r="OG22" s="35">
        <f t="shared" si="53"/>
        <v>0</v>
      </c>
      <c r="OI22"/>
      <c r="OJ22">
        <v>3600</v>
      </c>
      <c r="OK22" s="35">
        <f t="shared" si="105"/>
        <v>0</v>
      </c>
      <c r="OM22"/>
      <c r="ON22">
        <v>4500</v>
      </c>
      <c r="OO22" s="35">
        <f t="shared" si="106"/>
        <v>0</v>
      </c>
      <c r="OQ22"/>
      <c r="OR22">
        <v>9000</v>
      </c>
      <c r="OS22" s="35">
        <f t="shared" si="107"/>
        <v>0</v>
      </c>
      <c r="OU22"/>
      <c r="OV22">
        <v>6200</v>
      </c>
      <c r="OW22" s="35">
        <f t="shared" si="54"/>
        <v>0</v>
      </c>
      <c r="OZ22">
        <v>6500</v>
      </c>
      <c r="PA22" s="35">
        <f t="shared" si="55"/>
        <v>0</v>
      </c>
      <c r="PC22"/>
      <c r="PD22">
        <v>6500</v>
      </c>
      <c r="PE22" s="35">
        <f t="shared" si="56"/>
        <v>0</v>
      </c>
      <c r="PG22"/>
      <c r="PH22" s="101">
        <v>3100</v>
      </c>
      <c r="PI22" s="35">
        <f t="shared" si="108"/>
        <v>0</v>
      </c>
      <c r="PK22"/>
      <c r="PL22">
        <v>3200</v>
      </c>
      <c r="PM22" s="35">
        <f t="shared" si="57"/>
        <v>0</v>
      </c>
      <c r="PO22"/>
      <c r="PP22" s="101">
        <v>3100</v>
      </c>
      <c r="PQ22" s="35">
        <f t="shared" si="58"/>
        <v>0</v>
      </c>
      <c r="PS22"/>
      <c r="PT22">
        <v>2700</v>
      </c>
      <c r="PU22" s="35">
        <f t="shared" si="59"/>
        <v>0</v>
      </c>
      <c r="PX22">
        <v>3100</v>
      </c>
      <c r="PY22">
        <f t="shared" si="109"/>
        <v>0</v>
      </c>
      <c r="QB22">
        <v>3700</v>
      </c>
      <c r="QC22">
        <f t="shared" si="111"/>
        <v>0</v>
      </c>
    </row>
    <row r="23" spans="1:449" s="35" customFormat="1">
      <c r="A23" s="65">
        <v>43877</v>
      </c>
      <c r="D23" s="35">
        <v>2000</v>
      </c>
      <c r="E23" s="35">
        <f t="shared" si="0"/>
        <v>0</v>
      </c>
      <c r="H23" s="101">
        <v>3600</v>
      </c>
      <c r="I23" s="35">
        <f t="shared" si="1"/>
        <v>0</v>
      </c>
      <c r="L23" s="101">
        <v>3800</v>
      </c>
      <c r="M23" s="35">
        <f t="shared" si="2"/>
        <v>0</v>
      </c>
      <c r="P23" s="101">
        <v>4900</v>
      </c>
      <c r="Q23" s="35">
        <f t="shared" si="3"/>
        <v>0</v>
      </c>
      <c r="T23" s="101">
        <v>5700</v>
      </c>
      <c r="U23" s="35">
        <f t="shared" si="4"/>
        <v>0</v>
      </c>
      <c r="X23" s="101">
        <v>3900</v>
      </c>
      <c r="Y23" s="35">
        <f t="shared" si="61"/>
        <v>0</v>
      </c>
      <c r="AB23" s="101">
        <v>9200</v>
      </c>
      <c r="AC23" s="35">
        <f t="shared" si="5"/>
        <v>0</v>
      </c>
      <c r="AF23" s="35">
        <v>5900</v>
      </c>
      <c r="AG23" s="35">
        <f t="shared" si="6"/>
        <v>0</v>
      </c>
      <c r="AJ23" s="101">
        <v>8500</v>
      </c>
      <c r="AK23" s="35">
        <f t="shared" si="62"/>
        <v>0</v>
      </c>
      <c r="AN23" s="35">
        <v>5900</v>
      </c>
      <c r="AO23" s="35">
        <f t="shared" si="63"/>
        <v>0</v>
      </c>
      <c r="AR23" s="101">
        <v>3800</v>
      </c>
      <c r="AS23" s="35">
        <f t="shared" si="64"/>
        <v>0</v>
      </c>
      <c r="AV23" s="101">
        <v>3500</v>
      </c>
      <c r="AW23" s="35">
        <f t="shared" si="7"/>
        <v>0</v>
      </c>
      <c r="AZ23" s="101">
        <v>2600</v>
      </c>
      <c r="BA23" s="35">
        <f t="shared" si="8"/>
        <v>0</v>
      </c>
      <c r="BD23" s="35">
        <v>6300</v>
      </c>
      <c r="BE23" s="35">
        <f t="shared" si="65"/>
        <v>0</v>
      </c>
      <c r="BH23" s="101">
        <v>4300</v>
      </c>
      <c r="BI23" s="35">
        <f t="shared" si="9"/>
        <v>0</v>
      </c>
      <c r="BL23" s="101">
        <v>3300</v>
      </c>
      <c r="BM23" s="35">
        <f t="shared" si="10"/>
        <v>0</v>
      </c>
      <c r="BP23" s="101">
        <v>9900</v>
      </c>
      <c r="BQ23" s="35">
        <f t="shared" si="11"/>
        <v>0</v>
      </c>
      <c r="BT23" s="101">
        <v>6900</v>
      </c>
      <c r="BU23" s="35">
        <f t="shared" si="66"/>
        <v>0</v>
      </c>
      <c r="BX23" s="101">
        <v>6200</v>
      </c>
      <c r="BY23" s="35">
        <f t="shared" si="67"/>
        <v>0</v>
      </c>
      <c r="CB23" s="101">
        <v>6200</v>
      </c>
      <c r="CC23" s="35">
        <f t="shared" si="12"/>
        <v>0</v>
      </c>
      <c r="CF23" s="101">
        <v>4500</v>
      </c>
      <c r="CG23" s="35">
        <f t="shared" si="68"/>
        <v>0</v>
      </c>
      <c r="CI23"/>
      <c r="CJ23" s="101">
        <v>8000</v>
      </c>
      <c r="CK23" s="35">
        <f t="shared" si="13"/>
        <v>0</v>
      </c>
      <c r="CM23"/>
      <c r="CN23" s="101">
        <v>8000</v>
      </c>
      <c r="CO23" s="35">
        <f t="shared" si="69"/>
        <v>0</v>
      </c>
      <c r="CQ23"/>
      <c r="CR23" s="101">
        <v>8000</v>
      </c>
      <c r="CS23" s="35">
        <f t="shared" si="14"/>
        <v>0</v>
      </c>
      <c r="CV23" s="101">
        <v>4500</v>
      </c>
      <c r="CW23" s="35">
        <f t="shared" si="15"/>
        <v>0</v>
      </c>
      <c r="CZ23" s="35">
        <v>4500</v>
      </c>
      <c r="DA23">
        <f t="shared" si="110"/>
        <v>0</v>
      </c>
      <c r="DD23" s="101">
        <v>4800</v>
      </c>
      <c r="DE23" s="35">
        <f t="shared" si="16"/>
        <v>0</v>
      </c>
      <c r="DH23" s="101">
        <v>4300</v>
      </c>
      <c r="DI23" s="35">
        <f t="shared" si="17"/>
        <v>0</v>
      </c>
      <c r="DK23"/>
      <c r="DL23" s="101">
        <v>6100</v>
      </c>
      <c r="DM23" s="35">
        <f t="shared" si="18"/>
        <v>0</v>
      </c>
      <c r="DO23"/>
      <c r="DP23" s="101">
        <v>3500</v>
      </c>
      <c r="DQ23" s="35">
        <f t="shared" si="70"/>
        <v>0</v>
      </c>
      <c r="DS23"/>
      <c r="DT23" s="101">
        <v>7400</v>
      </c>
      <c r="DU23" s="35">
        <f t="shared" si="71"/>
        <v>0</v>
      </c>
      <c r="DX23" s="101">
        <v>6600</v>
      </c>
      <c r="DY23" s="35">
        <f t="shared" si="19"/>
        <v>0</v>
      </c>
      <c r="EB23">
        <v>9800</v>
      </c>
      <c r="EC23">
        <f t="shared" si="72"/>
        <v>0</v>
      </c>
      <c r="EF23" s="101">
        <v>9300</v>
      </c>
      <c r="EG23" s="35">
        <f t="shared" si="20"/>
        <v>0</v>
      </c>
      <c r="EI23"/>
      <c r="EJ23" s="101">
        <v>3450</v>
      </c>
      <c r="EK23" s="35">
        <f t="shared" si="21"/>
        <v>0</v>
      </c>
      <c r="EN23" s="101">
        <v>6800</v>
      </c>
      <c r="EO23" s="35">
        <f t="shared" si="22"/>
        <v>0</v>
      </c>
      <c r="EQ23"/>
      <c r="ER23" s="101">
        <v>6000</v>
      </c>
      <c r="ES23" s="35">
        <f t="shared" si="23"/>
        <v>0</v>
      </c>
      <c r="EV23" s="101">
        <v>7200</v>
      </c>
      <c r="EW23" s="35">
        <f t="shared" si="73"/>
        <v>0</v>
      </c>
      <c r="EZ23" s="101">
        <v>9500</v>
      </c>
      <c r="FA23" s="35">
        <f t="shared" si="24"/>
        <v>0</v>
      </c>
      <c r="FC23"/>
      <c r="FD23" s="101">
        <v>3800</v>
      </c>
      <c r="FE23" s="35">
        <f t="shared" si="74"/>
        <v>0</v>
      </c>
      <c r="FH23" s="101">
        <v>8000</v>
      </c>
      <c r="FI23" s="35">
        <f t="shared" si="25"/>
        <v>0</v>
      </c>
      <c r="FL23" s="101">
        <v>8000</v>
      </c>
      <c r="FM23" s="35">
        <f t="shared" si="26"/>
        <v>0</v>
      </c>
      <c r="FP23" s="101">
        <v>10300</v>
      </c>
      <c r="FQ23" s="35">
        <f t="shared" si="27"/>
        <v>0</v>
      </c>
      <c r="FS23"/>
      <c r="FT23" s="101">
        <v>7000</v>
      </c>
      <c r="FU23" s="35">
        <f t="shared" si="28"/>
        <v>0</v>
      </c>
      <c r="FW23"/>
      <c r="FX23" s="101">
        <v>5000</v>
      </c>
      <c r="FY23" s="35">
        <f t="shared" si="29"/>
        <v>0</v>
      </c>
      <c r="GB23" s="101">
        <v>4300</v>
      </c>
      <c r="GC23" s="35">
        <f t="shared" si="30"/>
        <v>0</v>
      </c>
      <c r="GF23" s="101">
        <v>5900</v>
      </c>
      <c r="GG23" s="35">
        <f t="shared" si="31"/>
        <v>0</v>
      </c>
      <c r="GI23"/>
      <c r="GJ23" s="101">
        <v>5500</v>
      </c>
      <c r="GK23" s="35">
        <f t="shared" si="32"/>
        <v>0</v>
      </c>
      <c r="GN23" s="101">
        <v>3500</v>
      </c>
      <c r="GO23" s="35">
        <f t="shared" si="33"/>
        <v>0</v>
      </c>
      <c r="GR23" s="101">
        <v>3500</v>
      </c>
      <c r="GS23" s="35">
        <f t="shared" si="34"/>
        <v>0</v>
      </c>
      <c r="GV23" s="101">
        <v>3500</v>
      </c>
      <c r="GW23" s="35">
        <f t="shared" si="35"/>
        <v>0</v>
      </c>
      <c r="GZ23" s="101">
        <v>43000</v>
      </c>
      <c r="HA23" s="35">
        <f t="shared" si="75"/>
        <v>0</v>
      </c>
      <c r="HC23"/>
      <c r="HD23" s="101">
        <v>6500</v>
      </c>
      <c r="HE23" s="35">
        <f t="shared" si="36"/>
        <v>0</v>
      </c>
      <c r="HG23"/>
      <c r="HH23" s="101">
        <v>6400</v>
      </c>
      <c r="HI23" s="35">
        <f t="shared" si="76"/>
        <v>0</v>
      </c>
      <c r="HK23"/>
      <c r="HL23" s="101">
        <v>6500</v>
      </c>
      <c r="HM23" s="35">
        <f t="shared" si="77"/>
        <v>0</v>
      </c>
      <c r="HO23"/>
      <c r="HP23" s="101">
        <v>6700</v>
      </c>
      <c r="HQ23" s="35">
        <f t="shared" si="37"/>
        <v>0</v>
      </c>
      <c r="HS23"/>
      <c r="HT23" s="101">
        <v>3900</v>
      </c>
      <c r="HU23" s="35">
        <f t="shared" si="38"/>
        <v>0</v>
      </c>
      <c r="HW23"/>
      <c r="HX23" s="101">
        <v>4500</v>
      </c>
      <c r="HY23" s="35">
        <f t="shared" si="39"/>
        <v>0</v>
      </c>
      <c r="IA23"/>
      <c r="IB23" s="101">
        <v>3000</v>
      </c>
      <c r="IC23" s="35">
        <f t="shared" si="78"/>
        <v>0</v>
      </c>
      <c r="IE23"/>
      <c r="IF23" s="101">
        <v>3500</v>
      </c>
      <c r="IG23" s="35">
        <f t="shared" si="40"/>
        <v>0</v>
      </c>
      <c r="II23"/>
      <c r="IJ23" s="101">
        <v>7000</v>
      </c>
      <c r="IK23" s="35">
        <f t="shared" si="41"/>
        <v>0</v>
      </c>
      <c r="IM23"/>
      <c r="IN23" s="101">
        <v>6200</v>
      </c>
      <c r="IO23" s="35">
        <f t="shared" si="42"/>
        <v>0</v>
      </c>
      <c r="IQ23"/>
      <c r="IR23" s="35">
        <v>6200</v>
      </c>
      <c r="IS23" s="35">
        <f t="shared" si="79"/>
        <v>0</v>
      </c>
      <c r="IU23"/>
      <c r="IV23" s="101">
        <v>6600</v>
      </c>
      <c r="IW23" s="35">
        <f t="shared" si="43"/>
        <v>0</v>
      </c>
      <c r="IZ23" s="101">
        <v>18000</v>
      </c>
      <c r="JA23" s="35">
        <f t="shared" si="80"/>
        <v>0</v>
      </c>
      <c r="JD23" s="101">
        <v>18000</v>
      </c>
      <c r="JE23" s="35">
        <f t="shared" si="81"/>
        <v>0</v>
      </c>
      <c r="JH23" s="101">
        <v>7000</v>
      </c>
      <c r="JI23" s="35">
        <f t="shared" si="82"/>
        <v>0</v>
      </c>
      <c r="JL23" s="101">
        <v>6400</v>
      </c>
      <c r="JM23" s="35">
        <f t="shared" si="44"/>
        <v>0</v>
      </c>
      <c r="JO23"/>
      <c r="JP23" s="101">
        <v>6500</v>
      </c>
      <c r="JQ23" s="35">
        <f t="shared" si="45"/>
        <v>0</v>
      </c>
      <c r="JT23" s="101">
        <v>10500</v>
      </c>
      <c r="JU23" s="35">
        <f t="shared" si="83"/>
        <v>0</v>
      </c>
      <c r="JX23" s="101">
        <v>17000</v>
      </c>
      <c r="JY23" s="35">
        <f t="shared" si="84"/>
        <v>0</v>
      </c>
      <c r="KB23" s="101">
        <v>16000</v>
      </c>
      <c r="KC23" s="35">
        <f t="shared" si="85"/>
        <v>0</v>
      </c>
      <c r="KF23" s="101">
        <v>4400</v>
      </c>
      <c r="KG23" s="35">
        <f t="shared" si="86"/>
        <v>0</v>
      </c>
      <c r="KJ23" s="101">
        <v>17500</v>
      </c>
      <c r="KK23" s="35">
        <f t="shared" si="87"/>
        <v>0</v>
      </c>
      <c r="KN23" s="101">
        <v>7200</v>
      </c>
      <c r="KO23" s="35">
        <f t="shared" si="88"/>
        <v>0</v>
      </c>
      <c r="KR23" s="101">
        <v>12000</v>
      </c>
      <c r="KS23" s="35">
        <f t="shared" si="89"/>
        <v>0</v>
      </c>
      <c r="KV23" s="35">
        <v>9600</v>
      </c>
      <c r="KW23" s="35">
        <f t="shared" si="90"/>
        <v>0</v>
      </c>
      <c r="KZ23" s="101">
        <v>18000</v>
      </c>
      <c r="LA23" s="35">
        <f t="shared" si="91"/>
        <v>0</v>
      </c>
      <c r="LD23" s="101">
        <v>6200</v>
      </c>
      <c r="LE23" s="35">
        <f t="shared" si="92"/>
        <v>0</v>
      </c>
      <c r="LH23" s="101">
        <v>3600</v>
      </c>
      <c r="LI23" s="35">
        <f t="shared" si="93"/>
        <v>0</v>
      </c>
      <c r="LK23"/>
      <c r="LL23" s="101">
        <v>10000</v>
      </c>
      <c r="LM23" s="35">
        <f t="shared" si="94"/>
        <v>0</v>
      </c>
      <c r="LO23"/>
      <c r="LP23" s="35">
        <v>9900</v>
      </c>
      <c r="LQ23" s="35">
        <f t="shared" si="95"/>
        <v>0</v>
      </c>
      <c r="LT23" s="101">
        <v>9800</v>
      </c>
      <c r="LU23" s="35">
        <f t="shared" si="96"/>
        <v>0</v>
      </c>
      <c r="LW23"/>
      <c r="LX23" s="101">
        <v>8900</v>
      </c>
      <c r="LY23" s="35">
        <f t="shared" si="46"/>
        <v>0</v>
      </c>
      <c r="MB23" s="101">
        <v>9600</v>
      </c>
      <c r="MC23" s="35">
        <f t="shared" si="97"/>
        <v>0</v>
      </c>
      <c r="ME23"/>
      <c r="MF23" s="101">
        <v>9900</v>
      </c>
      <c r="MG23" s="35">
        <f t="shared" si="98"/>
        <v>0</v>
      </c>
      <c r="MI23"/>
      <c r="MJ23" s="101">
        <v>9000</v>
      </c>
      <c r="MK23" s="35">
        <f t="shared" si="99"/>
        <v>0</v>
      </c>
      <c r="MN23" s="101">
        <v>6800</v>
      </c>
      <c r="MO23" s="35">
        <f t="shared" si="47"/>
        <v>0</v>
      </c>
      <c r="MQ23"/>
      <c r="MR23" s="101">
        <v>9200</v>
      </c>
      <c r="MS23" s="35">
        <f t="shared" si="100"/>
        <v>0</v>
      </c>
      <c r="MV23" s="101">
        <v>4800</v>
      </c>
      <c r="MW23" s="35">
        <f t="shared" si="48"/>
        <v>0</v>
      </c>
      <c r="MY23"/>
      <c r="MZ23" s="101">
        <v>3500</v>
      </c>
      <c r="NA23" s="35">
        <f t="shared" si="49"/>
        <v>0</v>
      </c>
      <c r="NC23"/>
      <c r="ND23" s="101">
        <v>2700</v>
      </c>
      <c r="NE23" s="35">
        <f t="shared" si="101"/>
        <v>0</v>
      </c>
      <c r="NH23">
        <v>2700</v>
      </c>
      <c r="NI23" s="35">
        <f t="shared" si="50"/>
        <v>0</v>
      </c>
      <c r="NK23"/>
      <c r="NL23">
        <v>3100</v>
      </c>
      <c r="NM23" s="35">
        <f t="shared" si="51"/>
        <v>0</v>
      </c>
      <c r="NO23"/>
      <c r="NP23">
        <v>9800</v>
      </c>
      <c r="NQ23" s="35">
        <f t="shared" si="102"/>
        <v>0</v>
      </c>
      <c r="NT23">
        <v>5600</v>
      </c>
      <c r="NU23" s="35">
        <f t="shared" si="103"/>
        <v>0</v>
      </c>
      <c r="NX23">
        <v>2700</v>
      </c>
      <c r="NY23" s="35">
        <f t="shared" si="52"/>
        <v>0</v>
      </c>
      <c r="OB23">
        <v>3800</v>
      </c>
      <c r="OC23" s="35">
        <f t="shared" si="104"/>
        <v>0</v>
      </c>
      <c r="OF23">
        <v>3600</v>
      </c>
      <c r="OG23" s="35">
        <f t="shared" si="53"/>
        <v>0</v>
      </c>
      <c r="OI23"/>
      <c r="OJ23">
        <v>3600</v>
      </c>
      <c r="OK23" s="35">
        <f t="shared" si="105"/>
        <v>0</v>
      </c>
      <c r="OM23"/>
      <c r="ON23">
        <v>4500</v>
      </c>
      <c r="OO23" s="35">
        <f t="shared" si="106"/>
        <v>0</v>
      </c>
      <c r="OQ23"/>
      <c r="OR23">
        <v>9000</v>
      </c>
      <c r="OS23" s="35">
        <f t="shared" si="107"/>
        <v>0</v>
      </c>
      <c r="OU23"/>
      <c r="OV23">
        <v>6200</v>
      </c>
      <c r="OW23" s="35">
        <f t="shared" si="54"/>
        <v>0</v>
      </c>
      <c r="OZ23">
        <v>6500</v>
      </c>
      <c r="PA23" s="35">
        <f t="shared" si="55"/>
        <v>0</v>
      </c>
      <c r="PC23"/>
      <c r="PD23">
        <v>6500</v>
      </c>
      <c r="PE23" s="35">
        <f t="shared" si="56"/>
        <v>0</v>
      </c>
      <c r="PG23"/>
      <c r="PH23" s="101">
        <v>3100</v>
      </c>
      <c r="PI23" s="35">
        <f t="shared" si="108"/>
        <v>0</v>
      </c>
      <c r="PK23"/>
      <c r="PL23">
        <v>3200</v>
      </c>
      <c r="PM23" s="35">
        <f t="shared" si="57"/>
        <v>0</v>
      </c>
      <c r="PO23"/>
      <c r="PP23" s="101">
        <v>3100</v>
      </c>
      <c r="PQ23" s="35">
        <f t="shared" si="58"/>
        <v>0</v>
      </c>
      <c r="PS23"/>
      <c r="PT23">
        <v>2700</v>
      </c>
      <c r="PU23" s="35">
        <f t="shared" si="59"/>
        <v>0</v>
      </c>
      <c r="PX23">
        <v>3100</v>
      </c>
      <c r="PY23">
        <f t="shared" si="109"/>
        <v>0</v>
      </c>
      <c r="QB23">
        <v>3700</v>
      </c>
      <c r="QC23">
        <f t="shared" si="111"/>
        <v>0</v>
      </c>
    </row>
    <row r="24" spans="1:449" s="35" customFormat="1">
      <c r="A24" s="65">
        <v>43878</v>
      </c>
      <c r="D24" s="35">
        <v>2000</v>
      </c>
      <c r="E24" s="35">
        <f t="shared" si="0"/>
        <v>0</v>
      </c>
      <c r="H24" s="101">
        <v>3600</v>
      </c>
      <c r="I24" s="35">
        <f t="shared" si="1"/>
        <v>0</v>
      </c>
      <c r="L24" s="101">
        <v>3800</v>
      </c>
      <c r="M24" s="35">
        <f t="shared" si="2"/>
        <v>0</v>
      </c>
      <c r="P24" s="101">
        <v>4900</v>
      </c>
      <c r="Q24" s="35">
        <f t="shared" si="3"/>
        <v>0</v>
      </c>
      <c r="T24" s="101">
        <v>5700</v>
      </c>
      <c r="U24" s="35">
        <f t="shared" si="4"/>
        <v>0</v>
      </c>
      <c r="X24" s="101">
        <v>3900</v>
      </c>
      <c r="Y24" s="35">
        <f t="shared" si="61"/>
        <v>0</v>
      </c>
      <c r="AB24" s="101">
        <v>9200</v>
      </c>
      <c r="AC24" s="35">
        <f t="shared" si="5"/>
        <v>0</v>
      </c>
      <c r="AF24" s="35">
        <v>5900</v>
      </c>
      <c r="AG24" s="35">
        <f t="shared" si="6"/>
        <v>0</v>
      </c>
      <c r="AJ24" s="101">
        <v>8500</v>
      </c>
      <c r="AK24" s="35">
        <f t="shared" si="62"/>
        <v>0</v>
      </c>
      <c r="AN24" s="35">
        <v>5900</v>
      </c>
      <c r="AO24" s="35">
        <f t="shared" si="63"/>
        <v>0</v>
      </c>
      <c r="AR24" s="101">
        <v>3800</v>
      </c>
      <c r="AS24" s="35">
        <f t="shared" si="64"/>
        <v>0</v>
      </c>
      <c r="AV24" s="101">
        <v>3500</v>
      </c>
      <c r="AW24" s="35">
        <f t="shared" si="7"/>
        <v>0</v>
      </c>
      <c r="AZ24" s="101">
        <v>2600</v>
      </c>
      <c r="BA24" s="35">
        <f t="shared" si="8"/>
        <v>0</v>
      </c>
      <c r="BD24" s="35">
        <v>6300</v>
      </c>
      <c r="BE24" s="35">
        <f t="shared" si="65"/>
        <v>0</v>
      </c>
      <c r="BH24" s="101">
        <v>4300</v>
      </c>
      <c r="BI24" s="35">
        <f t="shared" si="9"/>
        <v>0</v>
      </c>
      <c r="BL24" s="101">
        <v>3300</v>
      </c>
      <c r="BM24" s="35">
        <f t="shared" si="10"/>
        <v>0</v>
      </c>
      <c r="BP24" s="101">
        <v>9900</v>
      </c>
      <c r="BQ24" s="35">
        <f t="shared" si="11"/>
        <v>0</v>
      </c>
      <c r="BT24" s="101">
        <v>6900</v>
      </c>
      <c r="BU24" s="35">
        <f t="shared" si="66"/>
        <v>0</v>
      </c>
      <c r="BX24" s="101">
        <v>6200</v>
      </c>
      <c r="BY24" s="35">
        <f t="shared" si="67"/>
        <v>0</v>
      </c>
      <c r="CB24" s="101">
        <v>6200</v>
      </c>
      <c r="CC24" s="35">
        <f t="shared" si="12"/>
        <v>0</v>
      </c>
      <c r="CF24" s="101">
        <v>4500</v>
      </c>
      <c r="CG24" s="35">
        <f t="shared" si="68"/>
        <v>0</v>
      </c>
      <c r="CI24"/>
      <c r="CJ24" s="101">
        <v>8000</v>
      </c>
      <c r="CK24" s="35">
        <f t="shared" si="13"/>
        <v>0</v>
      </c>
      <c r="CM24"/>
      <c r="CN24" s="101">
        <v>8000</v>
      </c>
      <c r="CO24" s="35">
        <f t="shared" si="69"/>
        <v>0</v>
      </c>
      <c r="CQ24"/>
      <c r="CR24" s="101">
        <v>8000</v>
      </c>
      <c r="CS24" s="35">
        <f t="shared" si="14"/>
        <v>0</v>
      </c>
      <c r="CV24" s="101">
        <v>4500</v>
      </c>
      <c r="CW24" s="35">
        <f t="shared" si="15"/>
        <v>0</v>
      </c>
      <c r="CZ24" s="35">
        <v>4500</v>
      </c>
      <c r="DA24">
        <f t="shared" si="110"/>
        <v>0</v>
      </c>
      <c r="DD24" s="101">
        <v>4800</v>
      </c>
      <c r="DE24" s="35">
        <f t="shared" si="16"/>
        <v>0</v>
      </c>
      <c r="DH24" s="101">
        <v>4300</v>
      </c>
      <c r="DI24" s="35">
        <f t="shared" si="17"/>
        <v>0</v>
      </c>
      <c r="DK24"/>
      <c r="DL24" s="101">
        <v>6100</v>
      </c>
      <c r="DM24" s="35">
        <f t="shared" si="18"/>
        <v>0</v>
      </c>
      <c r="DO24"/>
      <c r="DP24" s="101">
        <v>3500</v>
      </c>
      <c r="DQ24" s="35">
        <f t="shared" si="70"/>
        <v>0</v>
      </c>
      <c r="DS24"/>
      <c r="DT24" s="101">
        <v>7400</v>
      </c>
      <c r="DU24" s="35">
        <f t="shared" si="71"/>
        <v>0</v>
      </c>
      <c r="DX24" s="101">
        <v>6600</v>
      </c>
      <c r="DY24" s="35">
        <f t="shared" si="19"/>
        <v>0</v>
      </c>
      <c r="EB24">
        <v>9800</v>
      </c>
      <c r="EC24">
        <f t="shared" si="72"/>
        <v>0</v>
      </c>
      <c r="EF24" s="101">
        <v>9300</v>
      </c>
      <c r="EG24" s="35">
        <f t="shared" si="20"/>
        <v>0</v>
      </c>
      <c r="EI24"/>
      <c r="EJ24" s="101">
        <v>3450</v>
      </c>
      <c r="EK24" s="35">
        <f t="shared" si="21"/>
        <v>0</v>
      </c>
      <c r="EN24" s="101">
        <v>6800</v>
      </c>
      <c r="EO24" s="35">
        <f t="shared" si="22"/>
        <v>0</v>
      </c>
      <c r="EQ24"/>
      <c r="ER24" s="101">
        <v>6000</v>
      </c>
      <c r="ES24" s="35">
        <f t="shared" si="23"/>
        <v>0</v>
      </c>
      <c r="EV24" s="101">
        <v>7200</v>
      </c>
      <c r="EW24" s="35">
        <f t="shared" si="73"/>
        <v>0</v>
      </c>
      <c r="EZ24" s="101">
        <v>9500</v>
      </c>
      <c r="FA24" s="35">
        <f t="shared" si="24"/>
        <v>0</v>
      </c>
      <c r="FC24"/>
      <c r="FD24" s="101">
        <v>3800</v>
      </c>
      <c r="FE24" s="35">
        <f t="shared" si="74"/>
        <v>0</v>
      </c>
      <c r="FH24" s="101">
        <v>8000</v>
      </c>
      <c r="FI24" s="35">
        <f t="shared" si="25"/>
        <v>0</v>
      </c>
      <c r="FL24" s="101">
        <v>8000</v>
      </c>
      <c r="FM24" s="35">
        <f t="shared" si="26"/>
        <v>0</v>
      </c>
      <c r="FP24" s="101">
        <v>10300</v>
      </c>
      <c r="FQ24" s="35">
        <f t="shared" si="27"/>
        <v>0</v>
      </c>
      <c r="FS24"/>
      <c r="FT24" s="101">
        <v>7000</v>
      </c>
      <c r="FU24" s="35">
        <f t="shared" si="28"/>
        <v>0</v>
      </c>
      <c r="FW24"/>
      <c r="FX24" s="101">
        <v>5000</v>
      </c>
      <c r="FY24" s="35">
        <f t="shared" si="29"/>
        <v>0</v>
      </c>
      <c r="GB24" s="101">
        <v>4300</v>
      </c>
      <c r="GC24" s="35">
        <f t="shared" si="30"/>
        <v>0</v>
      </c>
      <c r="GF24" s="101">
        <v>5900</v>
      </c>
      <c r="GG24" s="35">
        <f t="shared" si="31"/>
        <v>0</v>
      </c>
      <c r="GI24"/>
      <c r="GJ24" s="101">
        <v>5500</v>
      </c>
      <c r="GK24" s="35">
        <f t="shared" si="32"/>
        <v>0</v>
      </c>
      <c r="GN24" s="101">
        <v>3500</v>
      </c>
      <c r="GO24" s="35">
        <f t="shared" si="33"/>
        <v>0</v>
      </c>
      <c r="GR24" s="101">
        <v>3500</v>
      </c>
      <c r="GS24" s="35">
        <f t="shared" si="34"/>
        <v>0</v>
      </c>
      <c r="GV24" s="101">
        <v>3500</v>
      </c>
      <c r="GW24" s="35">
        <f t="shared" si="35"/>
        <v>0</v>
      </c>
      <c r="GZ24" s="101">
        <v>43000</v>
      </c>
      <c r="HA24" s="35">
        <f t="shared" si="75"/>
        <v>0</v>
      </c>
      <c r="HC24"/>
      <c r="HD24" s="101">
        <v>6500</v>
      </c>
      <c r="HE24" s="35">
        <f t="shared" si="36"/>
        <v>0</v>
      </c>
      <c r="HG24"/>
      <c r="HH24" s="101">
        <v>6400</v>
      </c>
      <c r="HI24" s="35">
        <f t="shared" si="76"/>
        <v>0</v>
      </c>
      <c r="HK24"/>
      <c r="HL24" s="101">
        <v>6500</v>
      </c>
      <c r="HM24" s="35">
        <f t="shared" si="77"/>
        <v>0</v>
      </c>
      <c r="HO24"/>
      <c r="HP24" s="101">
        <v>6700</v>
      </c>
      <c r="HQ24" s="35">
        <f t="shared" si="37"/>
        <v>0</v>
      </c>
      <c r="HS24"/>
      <c r="HT24" s="101">
        <v>3900</v>
      </c>
      <c r="HU24" s="35">
        <f t="shared" si="38"/>
        <v>0</v>
      </c>
      <c r="HW24"/>
      <c r="HX24" s="101">
        <v>4500</v>
      </c>
      <c r="HY24" s="35">
        <f t="shared" si="39"/>
        <v>0</v>
      </c>
      <c r="IA24"/>
      <c r="IB24" s="101">
        <v>3000</v>
      </c>
      <c r="IC24" s="35">
        <f t="shared" si="78"/>
        <v>0</v>
      </c>
      <c r="IE24"/>
      <c r="IF24" s="101">
        <v>3500</v>
      </c>
      <c r="IG24" s="35">
        <f t="shared" si="40"/>
        <v>0</v>
      </c>
      <c r="II24"/>
      <c r="IJ24" s="101">
        <v>7000</v>
      </c>
      <c r="IK24" s="35">
        <f t="shared" si="41"/>
        <v>0</v>
      </c>
      <c r="IM24"/>
      <c r="IN24" s="101">
        <v>6200</v>
      </c>
      <c r="IO24" s="35">
        <f t="shared" si="42"/>
        <v>0</v>
      </c>
      <c r="IQ24"/>
      <c r="IR24" s="35">
        <v>6200</v>
      </c>
      <c r="IS24" s="35">
        <f t="shared" si="79"/>
        <v>0</v>
      </c>
      <c r="IU24"/>
      <c r="IV24" s="101">
        <v>6600</v>
      </c>
      <c r="IW24" s="35">
        <f t="shared" si="43"/>
        <v>0</v>
      </c>
      <c r="IZ24" s="101">
        <v>18000</v>
      </c>
      <c r="JA24" s="35">
        <f t="shared" si="80"/>
        <v>0</v>
      </c>
      <c r="JD24" s="101">
        <v>18000</v>
      </c>
      <c r="JE24" s="35">
        <f t="shared" si="81"/>
        <v>0</v>
      </c>
      <c r="JH24" s="101">
        <v>7000</v>
      </c>
      <c r="JI24" s="35">
        <f t="shared" si="82"/>
        <v>0</v>
      </c>
      <c r="JL24" s="101">
        <v>6400</v>
      </c>
      <c r="JM24" s="35">
        <f t="shared" si="44"/>
        <v>0</v>
      </c>
      <c r="JO24"/>
      <c r="JP24" s="101">
        <v>6500</v>
      </c>
      <c r="JQ24" s="35">
        <f t="shared" si="45"/>
        <v>0</v>
      </c>
      <c r="JT24" s="101">
        <v>10500</v>
      </c>
      <c r="JU24" s="35">
        <f t="shared" si="83"/>
        <v>0</v>
      </c>
      <c r="JX24" s="101">
        <v>17000</v>
      </c>
      <c r="JY24" s="35">
        <f t="shared" si="84"/>
        <v>0</v>
      </c>
      <c r="KB24" s="101">
        <v>16000</v>
      </c>
      <c r="KC24" s="35">
        <f t="shared" si="85"/>
        <v>0</v>
      </c>
      <c r="KF24" s="101">
        <v>4400</v>
      </c>
      <c r="KG24" s="35">
        <f t="shared" si="86"/>
        <v>0</v>
      </c>
      <c r="KJ24" s="101">
        <v>17500</v>
      </c>
      <c r="KK24" s="35">
        <f t="shared" si="87"/>
        <v>0</v>
      </c>
      <c r="KN24" s="101">
        <v>7200</v>
      </c>
      <c r="KO24" s="35">
        <f t="shared" si="88"/>
        <v>0</v>
      </c>
      <c r="KR24" s="101">
        <v>12000</v>
      </c>
      <c r="KS24" s="35">
        <f t="shared" si="89"/>
        <v>0</v>
      </c>
      <c r="KV24" s="35">
        <v>9600</v>
      </c>
      <c r="KW24" s="35">
        <f t="shared" si="90"/>
        <v>0</v>
      </c>
      <c r="KZ24" s="101">
        <v>18000</v>
      </c>
      <c r="LA24" s="35">
        <f t="shared" si="91"/>
        <v>0</v>
      </c>
      <c r="LD24" s="101">
        <v>6200</v>
      </c>
      <c r="LE24" s="35">
        <f t="shared" si="92"/>
        <v>0</v>
      </c>
      <c r="LH24" s="101">
        <v>3600</v>
      </c>
      <c r="LI24" s="35">
        <f t="shared" si="93"/>
        <v>0</v>
      </c>
      <c r="LK24"/>
      <c r="LL24" s="101">
        <v>10000</v>
      </c>
      <c r="LM24" s="35">
        <f t="shared" si="94"/>
        <v>0</v>
      </c>
      <c r="LO24"/>
      <c r="LP24" s="35">
        <v>9900</v>
      </c>
      <c r="LQ24" s="35">
        <f t="shared" si="95"/>
        <v>0</v>
      </c>
      <c r="LT24" s="101">
        <v>9800</v>
      </c>
      <c r="LU24" s="35">
        <f t="shared" si="96"/>
        <v>0</v>
      </c>
      <c r="LW24"/>
      <c r="LX24" s="101">
        <v>8900</v>
      </c>
      <c r="LY24" s="35">
        <f t="shared" si="46"/>
        <v>0</v>
      </c>
      <c r="MB24" s="101">
        <v>9600</v>
      </c>
      <c r="MC24" s="35">
        <f t="shared" si="97"/>
        <v>0</v>
      </c>
      <c r="ME24"/>
      <c r="MF24" s="101">
        <v>9900</v>
      </c>
      <c r="MG24" s="35">
        <f t="shared" si="98"/>
        <v>0</v>
      </c>
      <c r="MI24"/>
      <c r="MJ24" s="101">
        <v>9000</v>
      </c>
      <c r="MK24" s="35">
        <f t="shared" si="99"/>
        <v>0</v>
      </c>
      <c r="MN24" s="101">
        <v>6800</v>
      </c>
      <c r="MO24" s="35">
        <f t="shared" si="47"/>
        <v>0</v>
      </c>
      <c r="MQ24"/>
      <c r="MR24" s="101">
        <v>9200</v>
      </c>
      <c r="MS24" s="35">
        <f t="shared" si="100"/>
        <v>0</v>
      </c>
      <c r="MV24" s="101">
        <v>4800</v>
      </c>
      <c r="MW24" s="35">
        <f t="shared" si="48"/>
        <v>0</v>
      </c>
      <c r="MY24"/>
      <c r="MZ24" s="101">
        <v>3500</v>
      </c>
      <c r="NA24" s="35">
        <f t="shared" si="49"/>
        <v>0</v>
      </c>
      <c r="NC24"/>
      <c r="ND24" s="101">
        <v>2700</v>
      </c>
      <c r="NE24" s="35">
        <f t="shared" si="101"/>
        <v>0</v>
      </c>
      <c r="NH24">
        <v>2700</v>
      </c>
      <c r="NI24" s="35">
        <f t="shared" si="50"/>
        <v>0</v>
      </c>
      <c r="NK24"/>
      <c r="NL24">
        <v>3100</v>
      </c>
      <c r="NM24" s="35">
        <f t="shared" si="51"/>
        <v>0</v>
      </c>
      <c r="NO24"/>
      <c r="NP24">
        <v>9800</v>
      </c>
      <c r="NQ24" s="35">
        <f t="shared" si="102"/>
        <v>0</v>
      </c>
      <c r="NT24">
        <v>5600</v>
      </c>
      <c r="NU24" s="35">
        <f t="shared" si="103"/>
        <v>0</v>
      </c>
      <c r="NX24">
        <v>2700</v>
      </c>
      <c r="NY24" s="35">
        <f t="shared" si="52"/>
        <v>0</v>
      </c>
      <c r="OB24">
        <v>3800</v>
      </c>
      <c r="OC24" s="35">
        <f t="shared" si="104"/>
        <v>0</v>
      </c>
      <c r="OF24">
        <v>3600</v>
      </c>
      <c r="OG24" s="35">
        <f t="shared" si="53"/>
        <v>0</v>
      </c>
      <c r="OI24"/>
      <c r="OJ24">
        <v>3600</v>
      </c>
      <c r="OK24" s="35">
        <f t="shared" si="105"/>
        <v>0</v>
      </c>
      <c r="OM24"/>
      <c r="ON24">
        <v>4500</v>
      </c>
      <c r="OO24" s="35">
        <f t="shared" si="106"/>
        <v>0</v>
      </c>
      <c r="OQ24"/>
      <c r="OR24">
        <v>9000</v>
      </c>
      <c r="OS24" s="35">
        <f t="shared" si="107"/>
        <v>0</v>
      </c>
      <c r="OU24"/>
      <c r="OV24">
        <v>6200</v>
      </c>
      <c r="OW24" s="35">
        <f t="shared" si="54"/>
        <v>0</v>
      </c>
      <c r="OZ24">
        <v>6500</v>
      </c>
      <c r="PA24" s="35">
        <f t="shared" si="55"/>
        <v>0</v>
      </c>
      <c r="PC24"/>
      <c r="PD24">
        <v>6500</v>
      </c>
      <c r="PE24" s="35">
        <f t="shared" si="56"/>
        <v>0</v>
      </c>
      <c r="PG24"/>
      <c r="PH24" s="101">
        <v>3100</v>
      </c>
      <c r="PI24" s="35">
        <f t="shared" si="108"/>
        <v>0</v>
      </c>
      <c r="PK24"/>
      <c r="PL24">
        <v>3200</v>
      </c>
      <c r="PM24" s="35">
        <f t="shared" si="57"/>
        <v>0</v>
      </c>
      <c r="PO24"/>
      <c r="PP24" s="101">
        <v>3100</v>
      </c>
      <c r="PQ24" s="35">
        <f t="shared" si="58"/>
        <v>0</v>
      </c>
      <c r="PS24"/>
      <c r="PT24">
        <v>2700</v>
      </c>
      <c r="PU24" s="35">
        <f t="shared" si="59"/>
        <v>0</v>
      </c>
      <c r="PX24">
        <v>3100</v>
      </c>
      <c r="PY24">
        <f t="shared" si="109"/>
        <v>0</v>
      </c>
      <c r="QB24">
        <v>3700</v>
      </c>
      <c r="QC24">
        <f t="shared" si="111"/>
        <v>0</v>
      </c>
    </row>
    <row r="25" spans="1:449" s="35" customFormat="1">
      <c r="A25" s="65">
        <v>43879</v>
      </c>
      <c r="D25" s="35">
        <v>2000</v>
      </c>
      <c r="E25" s="35">
        <f t="shared" si="0"/>
        <v>0</v>
      </c>
      <c r="H25" s="101">
        <v>3600</v>
      </c>
      <c r="I25" s="35">
        <f t="shared" si="1"/>
        <v>0</v>
      </c>
      <c r="L25" s="101">
        <v>3800</v>
      </c>
      <c r="M25" s="35">
        <f t="shared" si="2"/>
        <v>0</v>
      </c>
      <c r="P25" s="101">
        <v>4900</v>
      </c>
      <c r="Q25" s="35">
        <f t="shared" si="3"/>
        <v>0</v>
      </c>
      <c r="T25" s="101">
        <v>5700</v>
      </c>
      <c r="U25" s="35">
        <f t="shared" si="4"/>
        <v>0</v>
      </c>
      <c r="X25" s="101">
        <v>3900</v>
      </c>
      <c r="Y25" s="35">
        <f t="shared" si="61"/>
        <v>0</v>
      </c>
      <c r="AB25" s="101">
        <v>9200</v>
      </c>
      <c r="AC25" s="35">
        <f t="shared" si="5"/>
        <v>0</v>
      </c>
      <c r="AF25" s="35">
        <v>5900</v>
      </c>
      <c r="AG25" s="35">
        <f t="shared" si="6"/>
        <v>0</v>
      </c>
      <c r="AJ25" s="101">
        <v>8500</v>
      </c>
      <c r="AK25" s="35">
        <f t="shared" si="62"/>
        <v>0</v>
      </c>
      <c r="AN25" s="35">
        <v>5900</v>
      </c>
      <c r="AO25" s="35">
        <f t="shared" si="63"/>
        <v>0</v>
      </c>
      <c r="AR25" s="101">
        <v>3800</v>
      </c>
      <c r="AS25" s="35">
        <f t="shared" si="64"/>
        <v>0</v>
      </c>
      <c r="AV25" s="101">
        <v>3500</v>
      </c>
      <c r="AW25" s="35">
        <f t="shared" si="7"/>
        <v>0</v>
      </c>
      <c r="AZ25" s="101">
        <v>2600</v>
      </c>
      <c r="BA25" s="35">
        <f t="shared" si="8"/>
        <v>0</v>
      </c>
      <c r="BD25" s="35">
        <v>6300</v>
      </c>
      <c r="BE25" s="35">
        <f t="shared" si="65"/>
        <v>0</v>
      </c>
      <c r="BH25" s="101">
        <v>4300</v>
      </c>
      <c r="BI25" s="35">
        <f t="shared" si="9"/>
        <v>0</v>
      </c>
      <c r="BL25" s="101">
        <v>3300</v>
      </c>
      <c r="BM25" s="35">
        <f t="shared" si="10"/>
        <v>0</v>
      </c>
      <c r="BP25" s="101">
        <v>9900</v>
      </c>
      <c r="BQ25" s="35">
        <f t="shared" si="11"/>
        <v>0</v>
      </c>
      <c r="BT25" s="101">
        <v>6900</v>
      </c>
      <c r="BU25" s="35">
        <f t="shared" si="66"/>
        <v>0</v>
      </c>
      <c r="BX25" s="101">
        <v>6200</v>
      </c>
      <c r="BY25" s="35">
        <f t="shared" si="67"/>
        <v>0</v>
      </c>
      <c r="CB25" s="101">
        <v>6200</v>
      </c>
      <c r="CC25" s="35">
        <f t="shared" si="12"/>
        <v>0</v>
      </c>
      <c r="CF25" s="101">
        <v>4500</v>
      </c>
      <c r="CG25" s="35">
        <f t="shared" si="68"/>
        <v>0</v>
      </c>
      <c r="CI25"/>
      <c r="CJ25" s="101">
        <v>8000</v>
      </c>
      <c r="CK25" s="35">
        <f t="shared" si="13"/>
        <v>0</v>
      </c>
      <c r="CM25"/>
      <c r="CN25" s="101">
        <v>8000</v>
      </c>
      <c r="CO25" s="35">
        <f t="shared" si="69"/>
        <v>0</v>
      </c>
      <c r="CQ25"/>
      <c r="CR25" s="101">
        <v>8000</v>
      </c>
      <c r="CS25" s="35">
        <f t="shared" si="14"/>
        <v>0</v>
      </c>
      <c r="CV25" s="101">
        <v>4500</v>
      </c>
      <c r="CW25" s="35">
        <f t="shared" si="15"/>
        <v>0</v>
      </c>
      <c r="CZ25" s="35">
        <v>4500</v>
      </c>
      <c r="DA25">
        <f t="shared" si="110"/>
        <v>0</v>
      </c>
      <c r="DD25" s="101">
        <v>4800</v>
      </c>
      <c r="DE25" s="35">
        <f t="shared" si="16"/>
        <v>0</v>
      </c>
      <c r="DH25" s="101">
        <v>4300</v>
      </c>
      <c r="DI25" s="35">
        <f t="shared" si="17"/>
        <v>0</v>
      </c>
      <c r="DK25"/>
      <c r="DL25" s="101">
        <v>6100</v>
      </c>
      <c r="DM25" s="35">
        <f t="shared" si="18"/>
        <v>0</v>
      </c>
      <c r="DO25"/>
      <c r="DP25" s="101">
        <v>3500</v>
      </c>
      <c r="DQ25" s="35">
        <f t="shared" si="70"/>
        <v>0</v>
      </c>
      <c r="DS25"/>
      <c r="DT25" s="101">
        <v>7400</v>
      </c>
      <c r="DU25" s="35">
        <f t="shared" si="71"/>
        <v>0</v>
      </c>
      <c r="DX25" s="101">
        <v>6600</v>
      </c>
      <c r="DY25" s="35">
        <f t="shared" si="19"/>
        <v>0</v>
      </c>
      <c r="EB25">
        <v>9800</v>
      </c>
      <c r="EC25">
        <f t="shared" si="72"/>
        <v>0</v>
      </c>
      <c r="EF25" s="101">
        <v>9300</v>
      </c>
      <c r="EG25" s="35">
        <f t="shared" si="20"/>
        <v>0</v>
      </c>
      <c r="EI25"/>
      <c r="EJ25" s="101">
        <v>3450</v>
      </c>
      <c r="EK25" s="35">
        <f t="shared" si="21"/>
        <v>0</v>
      </c>
      <c r="EN25" s="101">
        <v>6800</v>
      </c>
      <c r="EO25" s="35">
        <f t="shared" si="22"/>
        <v>0</v>
      </c>
      <c r="EQ25"/>
      <c r="ER25" s="101">
        <v>6000</v>
      </c>
      <c r="ES25" s="35">
        <f t="shared" si="23"/>
        <v>0</v>
      </c>
      <c r="EV25" s="101">
        <v>7200</v>
      </c>
      <c r="EW25" s="35">
        <f t="shared" si="73"/>
        <v>0</v>
      </c>
      <c r="EZ25" s="101">
        <v>9500</v>
      </c>
      <c r="FA25" s="35">
        <f t="shared" si="24"/>
        <v>0</v>
      </c>
      <c r="FC25"/>
      <c r="FD25" s="101">
        <v>3800</v>
      </c>
      <c r="FE25" s="35">
        <f t="shared" si="74"/>
        <v>0</v>
      </c>
      <c r="FH25" s="101">
        <v>8000</v>
      </c>
      <c r="FI25" s="35">
        <f t="shared" si="25"/>
        <v>0</v>
      </c>
      <c r="FL25" s="101">
        <v>8000</v>
      </c>
      <c r="FM25" s="35">
        <f t="shared" si="26"/>
        <v>0</v>
      </c>
      <c r="FP25" s="101">
        <v>10300</v>
      </c>
      <c r="FQ25" s="35">
        <f t="shared" si="27"/>
        <v>0</v>
      </c>
      <c r="FS25"/>
      <c r="FT25" s="101">
        <v>7000</v>
      </c>
      <c r="FU25" s="35">
        <f t="shared" si="28"/>
        <v>0</v>
      </c>
      <c r="FW25"/>
      <c r="FX25" s="101">
        <v>5000</v>
      </c>
      <c r="FY25" s="35">
        <f t="shared" si="29"/>
        <v>0</v>
      </c>
      <c r="GB25" s="101">
        <v>4300</v>
      </c>
      <c r="GC25" s="35">
        <f t="shared" si="30"/>
        <v>0</v>
      </c>
      <c r="GF25" s="101">
        <v>5900</v>
      </c>
      <c r="GG25" s="35">
        <f t="shared" si="31"/>
        <v>0</v>
      </c>
      <c r="GI25"/>
      <c r="GJ25" s="101">
        <v>5500</v>
      </c>
      <c r="GK25" s="35">
        <f t="shared" si="32"/>
        <v>0</v>
      </c>
      <c r="GN25" s="101">
        <v>3500</v>
      </c>
      <c r="GO25" s="35">
        <f t="shared" si="33"/>
        <v>0</v>
      </c>
      <c r="GR25" s="101">
        <v>3500</v>
      </c>
      <c r="GS25" s="35">
        <f t="shared" si="34"/>
        <v>0</v>
      </c>
      <c r="GV25" s="101">
        <v>3500</v>
      </c>
      <c r="GW25" s="35">
        <f t="shared" si="35"/>
        <v>0</v>
      </c>
      <c r="GZ25" s="101">
        <v>43000</v>
      </c>
      <c r="HA25" s="35">
        <f t="shared" si="75"/>
        <v>0</v>
      </c>
      <c r="HC25"/>
      <c r="HD25" s="101">
        <v>6500</v>
      </c>
      <c r="HE25" s="35">
        <f t="shared" si="36"/>
        <v>0</v>
      </c>
      <c r="HG25"/>
      <c r="HH25" s="101">
        <v>6400</v>
      </c>
      <c r="HI25" s="35">
        <f t="shared" si="76"/>
        <v>0</v>
      </c>
      <c r="HK25"/>
      <c r="HL25" s="101">
        <v>6500</v>
      </c>
      <c r="HM25" s="35">
        <f t="shared" si="77"/>
        <v>0</v>
      </c>
      <c r="HO25"/>
      <c r="HP25" s="101">
        <v>6700</v>
      </c>
      <c r="HQ25" s="35">
        <f t="shared" si="37"/>
        <v>0</v>
      </c>
      <c r="HS25"/>
      <c r="HT25" s="101">
        <v>3900</v>
      </c>
      <c r="HU25" s="35">
        <f t="shared" si="38"/>
        <v>0</v>
      </c>
      <c r="HW25"/>
      <c r="HX25" s="101">
        <v>4500</v>
      </c>
      <c r="HY25" s="35">
        <f t="shared" si="39"/>
        <v>0</v>
      </c>
      <c r="IA25"/>
      <c r="IB25" s="101">
        <v>3000</v>
      </c>
      <c r="IC25" s="35">
        <f t="shared" si="78"/>
        <v>0</v>
      </c>
      <c r="IE25"/>
      <c r="IF25" s="101">
        <v>3500</v>
      </c>
      <c r="IG25" s="35">
        <f t="shared" si="40"/>
        <v>0</v>
      </c>
      <c r="II25"/>
      <c r="IJ25" s="101">
        <v>7000</v>
      </c>
      <c r="IK25" s="35">
        <f t="shared" si="41"/>
        <v>0</v>
      </c>
      <c r="IM25"/>
      <c r="IN25" s="101">
        <v>6200</v>
      </c>
      <c r="IO25" s="35">
        <f t="shared" si="42"/>
        <v>0</v>
      </c>
      <c r="IQ25"/>
      <c r="IR25" s="35">
        <v>6200</v>
      </c>
      <c r="IS25" s="35">
        <f t="shared" si="79"/>
        <v>0</v>
      </c>
      <c r="IU25"/>
      <c r="IV25" s="101">
        <v>6600</v>
      </c>
      <c r="IW25" s="35">
        <f t="shared" si="43"/>
        <v>0</v>
      </c>
      <c r="IZ25" s="101">
        <v>18000</v>
      </c>
      <c r="JA25" s="35">
        <f t="shared" si="80"/>
        <v>0</v>
      </c>
      <c r="JD25" s="101">
        <v>18000</v>
      </c>
      <c r="JE25" s="35">
        <f t="shared" si="81"/>
        <v>0</v>
      </c>
      <c r="JH25" s="101">
        <v>7000</v>
      </c>
      <c r="JI25" s="35">
        <f t="shared" si="82"/>
        <v>0</v>
      </c>
      <c r="JL25" s="101">
        <v>6400</v>
      </c>
      <c r="JM25" s="35">
        <f t="shared" si="44"/>
        <v>0</v>
      </c>
      <c r="JO25"/>
      <c r="JP25" s="101">
        <v>6500</v>
      </c>
      <c r="JQ25" s="35">
        <f t="shared" si="45"/>
        <v>0</v>
      </c>
      <c r="JT25" s="101">
        <v>10500</v>
      </c>
      <c r="JU25" s="35">
        <f t="shared" si="83"/>
        <v>0</v>
      </c>
      <c r="JX25" s="101">
        <v>17000</v>
      </c>
      <c r="JY25" s="35">
        <f t="shared" si="84"/>
        <v>0</v>
      </c>
      <c r="KB25" s="101">
        <v>16000</v>
      </c>
      <c r="KC25" s="35">
        <f t="shared" si="85"/>
        <v>0</v>
      </c>
      <c r="KF25" s="101">
        <v>4400</v>
      </c>
      <c r="KG25" s="35">
        <f t="shared" si="86"/>
        <v>0</v>
      </c>
      <c r="KJ25" s="101">
        <v>17500</v>
      </c>
      <c r="KK25" s="35">
        <f t="shared" si="87"/>
        <v>0</v>
      </c>
      <c r="KN25" s="101">
        <v>7200</v>
      </c>
      <c r="KO25" s="35">
        <f t="shared" si="88"/>
        <v>0</v>
      </c>
      <c r="KR25" s="101">
        <v>12000</v>
      </c>
      <c r="KS25" s="35">
        <f t="shared" si="89"/>
        <v>0</v>
      </c>
      <c r="KV25" s="35">
        <v>9600</v>
      </c>
      <c r="KW25" s="35">
        <f t="shared" si="90"/>
        <v>0</v>
      </c>
      <c r="KZ25" s="101">
        <v>18000</v>
      </c>
      <c r="LA25" s="35">
        <f t="shared" si="91"/>
        <v>0</v>
      </c>
      <c r="LD25" s="101">
        <v>6200</v>
      </c>
      <c r="LE25" s="35">
        <f t="shared" si="92"/>
        <v>0</v>
      </c>
      <c r="LH25" s="101">
        <v>3600</v>
      </c>
      <c r="LI25" s="35">
        <f t="shared" si="93"/>
        <v>0</v>
      </c>
      <c r="LK25"/>
      <c r="LL25" s="101">
        <v>10000</v>
      </c>
      <c r="LM25" s="35">
        <f t="shared" si="94"/>
        <v>0</v>
      </c>
      <c r="LO25"/>
      <c r="LP25" s="35">
        <v>9900</v>
      </c>
      <c r="LQ25" s="35">
        <f t="shared" si="95"/>
        <v>0</v>
      </c>
      <c r="LT25" s="101">
        <v>9800</v>
      </c>
      <c r="LU25" s="35">
        <f t="shared" si="96"/>
        <v>0</v>
      </c>
      <c r="LW25"/>
      <c r="LX25" s="101">
        <v>8900</v>
      </c>
      <c r="LY25" s="35">
        <f t="shared" si="46"/>
        <v>0</v>
      </c>
      <c r="MB25" s="101">
        <v>9600</v>
      </c>
      <c r="MC25" s="35">
        <f t="shared" si="97"/>
        <v>0</v>
      </c>
      <c r="ME25"/>
      <c r="MF25" s="101">
        <v>9900</v>
      </c>
      <c r="MG25" s="35">
        <f t="shared" si="98"/>
        <v>0</v>
      </c>
      <c r="MI25"/>
      <c r="MJ25" s="101">
        <v>9000</v>
      </c>
      <c r="MK25" s="35">
        <f t="shared" si="99"/>
        <v>0</v>
      </c>
      <c r="MN25" s="101">
        <v>6800</v>
      </c>
      <c r="MO25" s="35">
        <f t="shared" si="47"/>
        <v>0</v>
      </c>
      <c r="MQ25"/>
      <c r="MR25" s="101">
        <v>9200</v>
      </c>
      <c r="MS25" s="35">
        <f t="shared" si="100"/>
        <v>0</v>
      </c>
      <c r="MV25" s="101">
        <v>4800</v>
      </c>
      <c r="MW25" s="35">
        <f t="shared" si="48"/>
        <v>0</v>
      </c>
      <c r="MY25"/>
      <c r="MZ25" s="101">
        <v>3500</v>
      </c>
      <c r="NA25" s="35">
        <f t="shared" si="49"/>
        <v>0</v>
      </c>
      <c r="NC25"/>
      <c r="ND25" s="101">
        <v>2700</v>
      </c>
      <c r="NE25" s="35">
        <f t="shared" si="101"/>
        <v>0</v>
      </c>
      <c r="NH25">
        <v>2700</v>
      </c>
      <c r="NI25" s="35">
        <f t="shared" si="50"/>
        <v>0</v>
      </c>
      <c r="NK25"/>
      <c r="NL25">
        <v>3100</v>
      </c>
      <c r="NM25" s="35">
        <f t="shared" si="51"/>
        <v>0</v>
      </c>
      <c r="NO25"/>
      <c r="NP25">
        <v>9800</v>
      </c>
      <c r="NQ25" s="35">
        <f t="shared" si="102"/>
        <v>0</v>
      </c>
      <c r="NT25">
        <v>5600</v>
      </c>
      <c r="NU25" s="35">
        <f t="shared" si="103"/>
        <v>0</v>
      </c>
      <c r="NX25">
        <v>2700</v>
      </c>
      <c r="NY25" s="35">
        <f t="shared" si="52"/>
        <v>0</v>
      </c>
      <c r="OB25">
        <v>3800</v>
      </c>
      <c r="OC25" s="35">
        <f t="shared" si="104"/>
        <v>0</v>
      </c>
      <c r="OF25">
        <v>3600</v>
      </c>
      <c r="OG25" s="35">
        <f t="shared" si="53"/>
        <v>0</v>
      </c>
      <c r="OI25"/>
      <c r="OJ25">
        <v>3600</v>
      </c>
      <c r="OK25" s="35">
        <f t="shared" si="105"/>
        <v>0</v>
      </c>
      <c r="OM25"/>
      <c r="ON25">
        <v>4500</v>
      </c>
      <c r="OO25" s="35">
        <f t="shared" si="106"/>
        <v>0</v>
      </c>
      <c r="OQ25"/>
      <c r="OR25">
        <v>9000</v>
      </c>
      <c r="OS25" s="35">
        <f t="shared" si="107"/>
        <v>0</v>
      </c>
      <c r="OU25"/>
      <c r="OV25">
        <v>6200</v>
      </c>
      <c r="OW25" s="35">
        <f t="shared" si="54"/>
        <v>0</v>
      </c>
      <c r="OZ25">
        <v>6500</v>
      </c>
      <c r="PA25" s="35">
        <f t="shared" si="55"/>
        <v>0</v>
      </c>
      <c r="PC25"/>
      <c r="PD25">
        <v>6500</v>
      </c>
      <c r="PE25" s="35">
        <f t="shared" si="56"/>
        <v>0</v>
      </c>
      <c r="PG25"/>
      <c r="PH25" s="101">
        <v>3100</v>
      </c>
      <c r="PI25" s="35">
        <f t="shared" si="108"/>
        <v>0</v>
      </c>
      <c r="PK25"/>
      <c r="PL25">
        <v>3200</v>
      </c>
      <c r="PM25" s="35">
        <f t="shared" si="57"/>
        <v>0</v>
      </c>
      <c r="PO25"/>
      <c r="PP25" s="101">
        <v>3100</v>
      </c>
      <c r="PQ25" s="35">
        <f t="shared" si="58"/>
        <v>0</v>
      </c>
      <c r="PS25"/>
      <c r="PT25">
        <v>2700</v>
      </c>
      <c r="PU25" s="35">
        <f t="shared" si="59"/>
        <v>0</v>
      </c>
      <c r="PX25">
        <v>3100</v>
      </c>
      <c r="PY25">
        <f t="shared" si="109"/>
        <v>0</v>
      </c>
      <c r="QB25">
        <v>3700</v>
      </c>
      <c r="QC25">
        <f t="shared" si="111"/>
        <v>0</v>
      </c>
    </row>
    <row r="26" spans="1:449" s="35" customFormat="1">
      <c r="A26" s="65">
        <v>43880</v>
      </c>
      <c r="D26" s="35">
        <v>2000</v>
      </c>
      <c r="E26" s="35">
        <f t="shared" si="0"/>
        <v>0</v>
      </c>
      <c r="H26" s="101">
        <v>3600</v>
      </c>
      <c r="I26" s="35">
        <f t="shared" si="1"/>
        <v>0</v>
      </c>
      <c r="L26" s="101">
        <v>3800</v>
      </c>
      <c r="M26" s="35">
        <f t="shared" si="2"/>
        <v>0</v>
      </c>
      <c r="P26" s="101">
        <v>4900</v>
      </c>
      <c r="Q26" s="35">
        <f t="shared" si="3"/>
        <v>0</v>
      </c>
      <c r="T26" s="101">
        <v>5700</v>
      </c>
      <c r="U26" s="35">
        <f t="shared" si="4"/>
        <v>0</v>
      </c>
      <c r="X26" s="101">
        <v>3900</v>
      </c>
      <c r="Y26" s="35">
        <f t="shared" si="61"/>
        <v>0</v>
      </c>
      <c r="AB26" s="101">
        <v>9200</v>
      </c>
      <c r="AC26" s="35">
        <f t="shared" si="5"/>
        <v>0</v>
      </c>
      <c r="AF26" s="35">
        <v>5900</v>
      </c>
      <c r="AG26" s="35">
        <f t="shared" si="6"/>
        <v>0</v>
      </c>
      <c r="AJ26" s="101">
        <v>8500</v>
      </c>
      <c r="AK26" s="35">
        <f t="shared" si="62"/>
        <v>0</v>
      </c>
      <c r="AN26" s="35">
        <v>5900</v>
      </c>
      <c r="AO26" s="35">
        <f t="shared" si="63"/>
        <v>0</v>
      </c>
      <c r="AR26" s="101">
        <v>3800</v>
      </c>
      <c r="AS26" s="35">
        <f t="shared" si="64"/>
        <v>0</v>
      </c>
      <c r="AV26" s="101">
        <v>3500</v>
      </c>
      <c r="AW26" s="35">
        <f t="shared" si="7"/>
        <v>0</v>
      </c>
      <c r="AZ26" s="101">
        <v>2600</v>
      </c>
      <c r="BA26" s="35">
        <f t="shared" si="8"/>
        <v>0</v>
      </c>
      <c r="BD26" s="35">
        <v>6300</v>
      </c>
      <c r="BE26" s="35">
        <f t="shared" si="65"/>
        <v>0</v>
      </c>
      <c r="BH26" s="101">
        <v>4300</v>
      </c>
      <c r="BI26" s="35">
        <f t="shared" si="9"/>
        <v>0</v>
      </c>
      <c r="BL26" s="101">
        <v>3300</v>
      </c>
      <c r="BM26" s="35">
        <f t="shared" si="10"/>
        <v>0</v>
      </c>
      <c r="BP26" s="101">
        <v>9900</v>
      </c>
      <c r="BQ26" s="35">
        <f t="shared" si="11"/>
        <v>0</v>
      </c>
      <c r="BT26" s="101">
        <v>6900</v>
      </c>
      <c r="BU26" s="35">
        <f t="shared" si="66"/>
        <v>0</v>
      </c>
      <c r="BX26" s="101">
        <v>6200</v>
      </c>
      <c r="BY26" s="35">
        <f t="shared" si="67"/>
        <v>0</v>
      </c>
      <c r="CB26" s="101">
        <v>6200</v>
      </c>
      <c r="CC26" s="35">
        <f t="shared" si="12"/>
        <v>0</v>
      </c>
      <c r="CF26" s="101">
        <v>4500</v>
      </c>
      <c r="CG26" s="35">
        <f t="shared" si="68"/>
        <v>0</v>
      </c>
      <c r="CI26"/>
      <c r="CJ26" s="101">
        <v>8000</v>
      </c>
      <c r="CK26" s="35">
        <f t="shared" si="13"/>
        <v>0</v>
      </c>
      <c r="CM26"/>
      <c r="CN26" s="101">
        <v>8000</v>
      </c>
      <c r="CO26" s="35">
        <f t="shared" si="69"/>
        <v>0</v>
      </c>
      <c r="CQ26"/>
      <c r="CR26" s="101">
        <v>8000</v>
      </c>
      <c r="CS26" s="35">
        <f t="shared" si="14"/>
        <v>0</v>
      </c>
      <c r="CV26" s="101">
        <v>4500</v>
      </c>
      <c r="CW26" s="35">
        <f t="shared" si="15"/>
        <v>0</v>
      </c>
      <c r="CZ26" s="35">
        <v>4500</v>
      </c>
      <c r="DA26">
        <f t="shared" si="110"/>
        <v>0</v>
      </c>
      <c r="DD26" s="101">
        <v>4800</v>
      </c>
      <c r="DE26" s="35">
        <f t="shared" si="16"/>
        <v>0</v>
      </c>
      <c r="DH26" s="101">
        <v>4300</v>
      </c>
      <c r="DI26" s="35">
        <f t="shared" si="17"/>
        <v>0</v>
      </c>
      <c r="DK26"/>
      <c r="DL26" s="101">
        <v>6100</v>
      </c>
      <c r="DM26" s="35">
        <f t="shared" si="18"/>
        <v>0</v>
      </c>
      <c r="DO26"/>
      <c r="DP26" s="101">
        <v>3500</v>
      </c>
      <c r="DQ26" s="35">
        <f t="shared" si="70"/>
        <v>0</v>
      </c>
      <c r="DS26"/>
      <c r="DT26" s="101">
        <v>7400</v>
      </c>
      <c r="DU26" s="35">
        <f t="shared" si="71"/>
        <v>0</v>
      </c>
      <c r="DX26" s="101">
        <v>6600</v>
      </c>
      <c r="DY26" s="35">
        <f t="shared" si="19"/>
        <v>0</v>
      </c>
      <c r="EB26">
        <v>9800</v>
      </c>
      <c r="EC26">
        <f t="shared" si="72"/>
        <v>0</v>
      </c>
      <c r="EF26" s="101">
        <v>9300</v>
      </c>
      <c r="EG26" s="35">
        <f t="shared" si="20"/>
        <v>0</v>
      </c>
      <c r="EI26"/>
      <c r="EJ26" s="101">
        <v>3450</v>
      </c>
      <c r="EK26" s="35">
        <f t="shared" si="21"/>
        <v>0</v>
      </c>
      <c r="EN26" s="101">
        <v>6800</v>
      </c>
      <c r="EO26" s="35">
        <f t="shared" si="22"/>
        <v>0</v>
      </c>
      <c r="EQ26"/>
      <c r="ER26" s="101">
        <v>6000</v>
      </c>
      <c r="ES26" s="35">
        <f t="shared" si="23"/>
        <v>0</v>
      </c>
      <c r="EV26" s="101">
        <v>7200</v>
      </c>
      <c r="EW26" s="35">
        <f t="shared" si="73"/>
        <v>0</v>
      </c>
      <c r="EZ26" s="101">
        <v>9500</v>
      </c>
      <c r="FA26" s="35">
        <f t="shared" si="24"/>
        <v>0</v>
      </c>
      <c r="FC26"/>
      <c r="FD26" s="101">
        <v>3800</v>
      </c>
      <c r="FE26" s="35">
        <f t="shared" si="74"/>
        <v>0</v>
      </c>
      <c r="FH26" s="101">
        <v>8000</v>
      </c>
      <c r="FI26" s="35">
        <f t="shared" si="25"/>
        <v>0</v>
      </c>
      <c r="FL26" s="101">
        <v>8000</v>
      </c>
      <c r="FM26" s="35">
        <f t="shared" si="26"/>
        <v>0</v>
      </c>
      <c r="FP26" s="101">
        <v>10300</v>
      </c>
      <c r="FQ26" s="35">
        <f t="shared" si="27"/>
        <v>0</v>
      </c>
      <c r="FS26"/>
      <c r="FT26" s="101">
        <v>7000</v>
      </c>
      <c r="FU26" s="35">
        <f t="shared" si="28"/>
        <v>0</v>
      </c>
      <c r="FW26"/>
      <c r="FX26" s="101">
        <v>5000</v>
      </c>
      <c r="FY26" s="35">
        <f t="shared" si="29"/>
        <v>0</v>
      </c>
      <c r="GB26" s="101">
        <v>4300</v>
      </c>
      <c r="GC26" s="35">
        <f t="shared" si="30"/>
        <v>0</v>
      </c>
      <c r="GF26" s="101">
        <v>5900</v>
      </c>
      <c r="GG26" s="35">
        <f t="shared" si="31"/>
        <v>0</v>
      </c>
      <c r="GI26"/>
      <c r="GJ26" s="101">
        <v>5500</v>
      </c>
      <c r="GK26" s="35">
        <f t="shared" si="32"/>
        <v>0</v>
      </c>
      <c r="GN26" s="101">
        <v>3500</v>
      </c>
      <c r="GO26" s="35">
        <f t="shared" si="33"/>
        <v>0</v>
      </c>
      <c r="GR26" s="101">
        <v>3500</v>
      </c>
      <c r="GS26" s="35">
        <f t="shared" si="34"/>
        <v>0</v>
      </c>
      <c r="GV26" s="101">
        <v>3500</v>
      </c>
      <c r="GW26" s="35">
        <f t="shared" si="35"/>
        <v>0</v>
      </c>
      <c r="GZ26" s="101">
        <v>43000</v>
      </c>
      <c r="HA26" s="35">
        <f t="shared" si="75"/>
        <v>0</v>
      </c>
      <c r="HC26"/>
      <c r="HD26" s="101">
        <v>6500</v>
      </c>
      <c r="HE26" s="35">
        <f t="shared" si="36"/>
        <v>0</v>
      </c>
      <c r="HG26"/>
      <c r="HH26" s="101">
        <v>6400</v>
      </c>
      <c r="HI26" s="35">
        <f t="shared" si="76"/>
        <v>0</v>
      </c>
      <c r="HK26"/>
      <c r="HL26" s="101">
        <v>6500</v>
      </c>
      <c r="HM26" s="35">
        <f t="shared" si="77"/>
        <v>0</v>
      </c>
      <c r="HO26"/>
      <c r="HP26" s="101">
        <v>6700</v>
      </c>
      <c r="HQ26" s="35">
        <f t="shared" si="37"/>
        <v>0</v>
      </c>
      <c r="HS26"/>
      <c r="HT26" s="101">
        <v>3900</v>
      </c>
      <c r="HU26" s="35">
        <f t="shared" si="38"/>
        <v>0</v>
      </c>
      <c r="HW26"/>
      <c r="HX26" s="101">
        <v>4500</v>
      </c>
      <c r="HY26" s="35">
        <f t="shared" si="39"/>
        <v>0</v>
      </c>
      <c r="IA26"/>
      <c r="IB26" s="101">
        <v>3000</v>
      </c>
      <c r="IC26" s="35">
        <f t="shared" si="78"/>
        <v>0</v>
      </c>
      <c r="IE26"/>
      <c r="IF26" s="101">
        <v>3500</v>
      </c>
      <c r="IG26" s="35">
        <f t="shared" si="40"/>
        <v>0</v>
      </c>
      <c r="II26"/>
      <c r="IJ26" s="101">
        <v>7000</v>
      </c>
      <c r="IK26" s="35">
        <f t="shared" si="41"/>
        <v>0</v>
      </c>
      <c r="IM26"/>
      <c r="IN26" s="101">
        <v>6200</v>
      </c>
      <c r="IO26" s="35">
        <f t="shared" si="42"/>
        <v>0</v>
      </c>
      <c r="IQ26"/>
      <c r="IR26" s="35">
        <v>6200</v>
      </c>
      <c r="IS26" s="35">
        <f t="shared" si="79"/>
        <v>0</v>
      </c>
      <c r="IU26"/>
      <c r="IV26" s="101">
        <v>6600</v>
      </c>
      <c r="IW26" s="35">
        <f t="shared" si="43"/>
        <v>0</v>
      </c>
      <c r="IZ26" s="101">
        <v>18000</v>
      </c>
      <c r="JA26" s="35">
        <f t="shared" si="80"/>
        <v>0</v>
      </c>
      <c r="JD26" s="101">
        <v>18000</v>
      </c>
      <c r="JE26" s="35">
        <f t="shared" si="81"/>
        <v>0</v>
      </c>
      <c r="JH26" s="101">
        <v>7000</v>
      </c>
      <c r="JI26" s="35">
        <f t="shared" si="82"/>
        <v>0</v>
      </c>
      <c r="JL26" s="101">
        <v>6400</v>
      </c>
      <c r="JM26" s="35">
        <f t="shared" si="44"/>
        <v>0</v>
      </c>
      <c r="JO26"/>
      <c r="JP26" s="101">
        <v>6500</v>
      </c>
      <c r="JQ26" s="35">
        <f t="shared" si="45"/>
        <v>0</v>
      </c>
      <c r="JT26" s="101">
        <v>10500</v>
      </c>
      <c r="JU26" s="35">
        <f t="shared" si="83"/>
        <v>0</v>
      </c>
      <c r="JX26" s="101">
        <v>17000</v>
      </c>
      <c r="JY26" s="35">
        <f t="shared" si="84"/>
        <v>0</v>
      </c>
      <c r="KB26" s="101">
        <v>16000</v>
      </c>
      <c r="KC26" s="35">
        <f t="shared" si="85"/>
        <v>0</v>
      </c>
      <c r="KF26" s="101">
        <v>4400</v>
      </c>
      <c r="KG26" s="35">
        <f t="shared" si="86"/>
        <v>0</v>
      </c>
      <c r="KJ26" s="101">
        <v>17500</v>
      </c>
      <c r="KK26" s="35">
        <f t="shared" si="87"/>
        <v>0</v>
      </c>
      <c r="KN26" s="101">
        <v>7200</v>
      </c>
      <c r="KO26" s="35">
        <f t="shared" si="88"/>
        <v>0</v>
      </c>
      <c r="KR26" s="101">
        <v>12000</v>
      </c>
      <c r="KS26" s="35">
        <f t="shared" si="89"/>
        <v>0</v>
      </c>
      <c r="KV26" s="35">
        <v>9600</v>
      </c>
      <c r="KW26" s="35">
        <f t="shared" si="90"/>
        <v>0</v>
      </c>
      <c r="KZ26" s="101">
        <v>18000</v>
      </c>
      <c r="LA26" s="35">
        <f t="shared" si="91"/>
        <v>0</v>
      </c>
      <c r="LD26" s="101">
        <v>6200</v>
      </c>
      <c r="LE26" s="35">
        <f t="shared" si="92"/>
        <v>0</v>
      </c>
      <c r="LH26" s="101">
        <v>3600</v>
      </c>
      <c r="LI26" s="35">
        <f t="shared" si="93"/>
        <v>0</v>
      </c>
      <c r="LK26"/>
      <c r="LL26" s="101">
        <v>10000</v>
      </c>
      <c r="LM26" s="35">
        <f t="shared" si="94"/>
        <v>0</v>
      </c>
      <c r="LO26"/>
      <c r="LP26" s="35">
        <v>9900</v>
      </c>
      <c r="LQ26" s="35">
        <f t="shared" si="95"/>
        <v>0</v>
      </c>
      <c r="LT26" s="101">
        <v>9800</v>
      </c>
      <c r="LU26" s="35">
        <f t="shared" si="96"/>
        <v>0</v>
      </c>
      <c r="LW26"/>
      <c r="LX26" s="101">
        <v>8900</v>
      </c>
      <c r="LY26" s="35">
        <f t="shared" si="46"/>
        <v>0</v>
      </c>
      <c r="MB26" s="101">
        <v>9600</v>
      </c>
      <c r="MC26" s="35">
        <f t="shared" si="97"/>
        <v>0</v>
      </c>
      <c r="ME26"/>
      <c r="MF26" s="101">
        <v>9900</v>
      </c>
      <c r="MG26" s="35">
        <f t="shared" si="98"/>
        <v>0</v>
      </c>
      <c r="MI26"/>
      <c r="MJ26" s="101">
        <v>9000</v>
      </c>
      <c r="MK26" s="35">
        <f t="shared" si="99"/>
        <v>0</v>
      </c>
      <c r="MN26" s="101">
        <v>6800</v>
      </c>
      <c r="MO26" s="35">
        <f t="shared" si="47"/>
        <v>0</v>
      </c>
      <c r="MQ26"/>
      <c r="MR26" s="101">
        <v>9200</v>
      </c>
      <c r="MS26" s="35">
        <f t="shared" si="100"/>
        <v>0</v>
      </c>
      <c r="MV26" s="101">
        <v>4800</v>
      </c>
      <c r="MW26" s="35">
        <f t="shared" si="48"/>
        <v>0</v>
      </c>
      <c r="MY26"/>
      <c r="MZ26" s="101">
        <v>3500</v>
      </c>
      <c r="NA26" s="35">
        <f t="shared" si="49"/>
        <v>0</v>
      </c>
      <c r="NC26"/>
      <c r="ND26" s="101">
        <v>2700</v>
      </c>
      <c r="NE26" s="35">
        <f t="shared" si="101"/>
        <v>0</v>
      </c>
      <c r="NH26">
        <v>2700</v>
      </c>
      <c r="NI26" s="35">
        <f t="shared" si="50"/>
        <v>0</v>
      </c>
      <c r="NK26"/>
      <c r="NL26">
        <v>3100</v>
      </c>
      <c r="NM26" s="35">
        <f t="shared" si="51"/>
        <v>0</v>
      </c>
      <c r="NO26"/>
      <c r="NP26">
        <v>9800</v>
      </c>
      <c r="NQ26" s="35">
        <f t="shared" si="102"/>
        <v>0</v>
      </c>
      <c r="NT26">
        <v>5600</v>
      </c>
      <c r="NU26" s="35">
        <f t="shared" si="103"/>
        <v>0</v>
      </c>
      <c r="NX26">
        <v>2700</v>
      </c>
      <c r="NY26" s="35">
        <f t="shared" si="52"/>
        <v>0</v>
      </c>
      <c r="OB26">
        <v>3800</v>
      </c>
      <c r="OC26" s="35">
        <f t="shared" si="104"/>
        <v>0</v>
      </c>
      <c r="OF26">
        <v>3600</v>
      </c>
      <c r="OG26" s="35">
        <f t="shared" si="53"/>
        <v>0</v>
      </c>
      <c r="OI26"/>
      <c r="OJ26">
        <v>3600</v>
      </c>
      <c r="OK26" s="35">
        <f t="shared" si="105"/>
        <v>0</v>
      </c>
      <c r="OM26"/>
      <c r="ON26">
        <v>4500</v>
      </c>
      <c r="OO26" s="35">
        <f t="shared" si="106"/>
        <v>0</v>
      </c>
      <c r="OQ26"/>
      <c r="OR26">
        <v>9000</v>
      </c>
      <c r="OS26" s="35">
        <f t="shared" si="107"/>
        <v>0</v>
      </c>
      <c r="OU26"/>
      <c r="OV26">
        <v>6200</v>
      </c>
      <c r="OW26" s="35">
        <f t="shared" si="54"/>
        <v>0</v>
      </c>
      <c r="OZ26">
        <v>6500</v>
      </c>
      <c r="PA26" s="35">
        <f t="shared" si="55"/>
        <v>0</v>
      </c>
      <c r="PC26"/>
      <c r="PD26">
        <v>6500</v>
      </c>
      <c r="PE26" s="35">
        <f t="shared" si="56"/>
        <v>0</v>
      </c>
      <c r="PG26"/>
      <c r="PH26" s="101">
        <v>3100</v>
      </c>
      <c r="PI26" s="35">
        <f t="shared" si="108"/>
        <v>0</v>
      </c>
      <c r="PK26"/>
      <c r="PL26">
        <v>3200</v>
      </c>
      <c r="PM26" s="35">
        <f t="shared" si="57"/>
        <v>0</v>
      </c>
      <c r="PO26"/>
      <c r="PP26" s="101">
        <v>3100</v>
      </c>
      <c r="PQ26" s="35">
        <f t="shared" si="58"/>
        <v>0</v>
      </c>
      <c r="PS26"/>
      <c r="PT26">
        <v>2700</v>
      </c>
      <c r="PU26" s="35">
        <f t="shared" si="59"/>
        <v>0</v>
      </c>
      <c r="PX26">
        <v>3100</v>
      </c>
      <c r="PY26">
        <f t="shared" si="109"/>
        <v>0</v>
      </c>
      <c r="QB26">
        <v>3700</v>
      </c>
      <c r="QC26">
        <f t="shared" si="111"/>
        <v>0</v>
      </c>
    </row>
    <row r="27" spans="1:449" s="35" customFormat="1">
      <c r="A27" s="65">
        <v>43881</v>
      </c>
      <c r="D27" s="35">
        <v>2000</v>
      </c>
      <c r="E27" s="35">
        <f t="shared" si="0"/>
        <v>0</v>
      </c>
      <c r="H27" s="101">
        <v>3600</v>
      </c>
      <c r="I27" s="35">
        <f t="shared" si="1"/>
        <v>0</v>
      </c>
      <c r="L27" s="101">
        <v>3800</v>
      </c>
      <c r="M27" s="35">
        <f t="shared" si="2"/>
        <v>0</v>
      </c>
      <c r="P27" s="101">
        <v>4900</v>
      </c>
      <c r="Q27" s="35">
        <f t="shared" si="3"/>
        <v>0</v>
      </c>
      <c r="T27" s="101">
        <v>5700</v>
      </c>
      <c r="U27" s="35">
        <f t="shared" si="4"/>
        <v>0</v>
      </c>
      <c r="X27" s="101">
        <v>3900</v>
      </c>
      <c r="Y27" s="35">
        <f t="shared" si="61"/>
        <v>0</v>
      </c>
      <c r="AB27" s="101">
        <v>9200</v>
      </c>
      <c r="AC27" s="35">
        <f t="shared" si="5"/>
        <v>0</v>
      </c>
      <c r="AF27" s="35">
        <v>5900</v>
      </c>
      <c r="AG27" s="35">
        <f t="shared" si="6"/>
        <v>0</v>
      </c>
      <c r="AJ27" s="101">
        <v>8500</v>
      </c>
      <c r="AK27" s="35">
        <f t="shared" si="62"/>
        <v>0</v>
      </c>
      <c r="AN27" s="35">
        <v>5900</v>
      </c>
      <c r="AO27" s="35">
        <f t="shared" si="63"/>
        <v>0</v>
      </c>
      <c r="AR27" s="101">
        <v>3800</v>
      </c>
      <c r="AS27" s="35">
        <f t="shared" si="64"/>
        <v>0</v>
      </c>
      <c r="AV27" s="101">
        <v>3500</v>
      </c>
      <c r="AW27" s="35">
        <f t="shared" si="7"/>
        <v>0</v>
      </c>
      <c r="AZ27" s="101">
        <v>2600</v>
      </c>
      <c r="BA27" s="35">
        <f t="shared" si="8"/>
        <v>0</v>
      </c>
      <c r="BD27" s="35">
        <v>6300</v>
      </c>
      <c r="BE27" s="35">
        <f t="shared" si="65"/>
        <v>0</v>
      </c>
      <c r="BH27" s="101">
        <v>4300</v>
      </c>
      <c r="BI27" s="35">
        <f t="shared" si="9"/>
        <v>0</v>
      </c>
      <c r="BL27" s="101">
        <v>3300</v>
      </c>
      <c r="BM27" s="35">
        <f t="shared" si="10"/>
        <v>0</v>
      </c>
      <c r="BP27" s="101">
        <v>9900</v>
      </c>
      <c r="BQ27" s="35">
        <f t="shared" si="11"/>
        <v>0</v>
      </c>
      <c r="BT27" s="101">
        <v>6900</v>
      </c>
      <c r="BU27" s="35">
        <f t="shared" si="66"/>
        <v>0</v>
      </c>
      <c r="BX27" s="101">
        <v>6200</v>
      </c>
      <c r="BY27" s="35">
        <f t="shared" si="67"/>
        <v>0</v>
      </c>
      <c r="CB27" s="101">
        <v>6200</v>
      </c>
      <c r="CC27" s="35">
        <f t="shared" si="12"/>
        <v>0</v>
      </c>
      <c r="CF27" s="101">
        <v>4500</v>
      </c>
      <c r="CG27" s="35">
        <f t="shared" si="68"/>
        <v>0</v>
      </c>
      <c r="CI27"/>
      <c r="CJ27" s="101">
        <v>8000</v>
      </c>
      <c r="CK27" s="35">
        <f t="shared" si="13"/>
        <v>0</v>
      </c>
      <c r="CM27"/>
      <c r="CN27" s="101">
        <v>8000</v>
      </c>
      <c r="CO27" s="35">
        <f t="shared" si="69"/>
        <v>0</v>
      </c>
      <c r="CQ27"/>
      <c r="CR27" s="101">
        <v>8000</v>
      </c>
      <c r="CS27" s="35">
        <f t="shared" si="14"/>
        <v>0</v>
      </c>
      <c r="CV27" s="101">
        <v>4500</v>
      </c>
      <c r="CW27" s="35">
        <f t="shared" si="15"/>
        <v>0</v>
      </c>
      <c r="CZ27" s="35">
        <v>4500</v>
      </c>
      <c r="DA27">
        <f t="shared" si="110"/>
        <v>0</v>
      </c>
      <c r="DD27" s="101">
        <v>4800</v>
      </c>
      <c r="DE27" s="35">
        <f t="shared" si="16"/>
        <v>0</v>
      </c>
      <c r="DH27" s="101">
        <v>4300</v>
      </c>
      <c r="DI27" s="35">
        <f t="shared" si="17"/>
        <v>0</v>
      </c>
      <c r="DK27"/>
      <c r="DL27" s="101">
        <v>6100</v>
      </c>
      <c r="DM27" s="35">
        <f t="shared" si="18"/>
        <v>0</v>
      </c>
      <c r="DO27"/>
      <c r="DP27" s="101">
        <v>3500</v>
      </c>
      <c r="DQ27" s="35">
        <f t="shared" si="70"/>
        <v>0</v>
      </c>
      <c r="DS27"/>
      <c r="DT27" s="101">
        <v>7400</v>
      </c>
      <c r="DU27" s="35">
        <f t="shared" si="71"/>
        <v>0</v>
      </c>
      <c r="DX27" s="101">
        <v>6600</v>
      </c>
      <c r="DY27" s="35">
        <f t="shared" si="19"/>
        <v>0</v>
      </c>
      <c r="EB27">
        <v>9800</v>
      </c>
      <c r="EC27">
        <f t="shared" si="72"/>
        <v>0</v>
      </c>
      <c r="EF27" s="101">
        <v>9300</v>
      </c>
      <c r="EG27" s="35">
        <f t="shared" si="20"/>
        <v>0</v>
      </c>
      <c r="EI27"/>
      <c r="EJ27" s="101">
        <v>3450</v>
      </c>
      <c r="EK27" s="35">
        <f t="shared" si="21"/>
        <v>0</v>
      </c>
      <c r="EN27" s="101">
        <v>6800</v>
      </c>
      <c r="EO27" s="35">
        <f t="shared" si="22"/>
        <v>0</v>
      </c>
      <c r="EQ27"/>
      <c r="ER27" s="101">
        <v>6000</v>
      </c>
      <c r="ES27" s="35">
        <f t="shared" si="23"/>
        <v>0</v>
      </c>
      <c r="EV27" s="101">
        <v>7200</v>
      </c>
      <c r="EW27" s="35">
        <f t="shared" si="73"/>
        <v>0</v>
      </c>
      <c r="EZ27" s="101">
        <v>9500</v>
      </c>
      <c r="FA27" s="35">
        <f t="shared" si="24"/>
        <v>0</v>
      </c>
      <c r="FC27"/>
      <c r="FD27" s="101">
        <v>3800</v>
      </c>
      <c r="FE27" s="35">
        <f t="shared" si="74"/>
        <v>0</v>
      </c>
      <c r="FH27" s="101">
        <v>8000</v>
      </c>
      <c r="FI27" s="35">
        <f t="shared" si="25"/>
        <v>0</v>
      </c>
      <c r="FL27" s="101">
        <v>8000</v>
      </c>
      <c r="FM27" s="35">
        <f t="shared" si="26"/>
        <v>0</v>
      </c>
      <c r="FP27" s="101">
        <v>10300</v>
      </c>
      <c r="FQ27" s="35">
        <f t="shared" si="27"/>
        <v>0</v>
      </c>
      <c r="FS27"/>
      <c r="FT27" s="101">
        <v>7000</v>
      </c>
      <c r="FU27" s="35">
        <f t="shared" si="28"/>
        <v>0</v>
      </c>
      <c r="FW27"/>
      <c r="FX27" s="101">
        <v>5000</v>
      </c>
      <c r="FY27" s="35">
        <f t="shared" si="29"/>
        <v>0</v>
      </c>
      <c r="GB27" s="101">
        <v>4300</v>
      </c>
      <c r="GC27" s="35">
        <f t="shared" si="30"/>
        <v>0</v>
      </c>
      <c r="GF27" s="101">
        <v>5900</v>
      </c>
      <c r="GG27" s="35">
        <f t="shared" si="31"/>
        <v>0</v>
      </c>
      <c r="GI27"/>
      <c r="GJ27" s="101">
        <v>5500</v>
      </c>
      <c r="GK27" s="35">
        <f t="shared" si="32"/>
        <v>0</v>
      </c>
      <c r="GN27" s="101">
        <v>3500</v>
      </c>
      <c r="GO27" s="35">
        <f t="shared" si="33"/>
        <v>0</v>
      </c>
      <c r="GR27" s="101">
        <v>3500</v>
      </c>
      <c r="GS27" s="35">
        <f t="shared" si="34"/>
        <v>0</v>
      </c>
      <c r="GV27" s="101">
        <v>3500</v>
      </c>
      <c r="GW27" s="35">
        <f t="shared" si="35"/>
        <v>0</v>
      </c>
      <c r="GZ27" s="101">
        <v>43000</v>
      </c>
      <c r="HA27" s="35">
        <f t="shared" si="75"/>
        <v>0</v>
      </c>
      <c r="HC27"/>
      <c r="HD27" s="101">
        <v>6500</v>
      </c>
      <c r="HE27" s="35">
        <f t="shared" si="36"/>
        <v>0</v>
      </c>
      <c r="HG27"/>
      <c r="HH27" s="101">
        <v>6400</v>
      </c>
      <c r="HI27" s="35">
        <f t="shared" si="76"/>
        <v>0</v>
      </c>
      <c r="HK27"/>
      <c r="HL27" s="101">
        <v>6500</v>
      </c>
      <c r="HM27" s="35">
        <f t="shared" si="77"/>
        <v>0</v>
      </c>
      <c r="HO27"/>
      <c r="HP27" s="101">
        <v>6700</v>
      </c>
      <c r="HQ27" s="35">
        <f t="shared" si="37"/>
        <v>0</v>
      </c>
      <c r="HS27"/>
      <c r="HT27" s="101">
        <v>3900</v>
      </c>
      <c r="HU27" s="35">
        <f t="shared" si="38"/>
        <v>0</v>
      </c>
      <c r="HW27"/>
      <c r="HX27" s="101">
        <v>4500</v>
      </c>
      <c r="HY27" s="35">
        <f t="shared" si="39"/>
        <v>0</v>
      </c>
      <c r="IA27"/>
      <c r="IB27" s="101">
        <v>3000</v>
      </c>
      <c r="IC27" s="35">
        <f t="shared" si="78"/>
        <v>0</v>
      </c>
      <c r="IE27"/>
      <c r="IF27" s="101">
        <v>3500</v>
      </c>
      <c r="IG27" s="35">
        <f t="shared" si="40"/>
        <v>0</v>
      </c>
      <c r="II27"/>
      <c r="IJ27" s="101">
        <v>7000</v>
      </c>
      <c r="IK27" s="35">
        <f t="shared" si="41"/>
        <v>0</v>
      </c>
      <c r="IM27"/>
      <c r="IN27" s="101">
        <v>6200</v>
      </c>
      <c r="IO27" s="35">
        <f t="shared" si="42"/>
        <v>0</v>
      </c>
      <c r="IQ27"/>
      <c r="IR27" s="35">
        <v>6200</v>
      </c>
      <c r="IS27" s="35">
        <f t="shared" si="79"/>
        <v>0</v>
      </c>
      <c r="IU27"/>
      <c r="IV27" s="101">
        <v>6600</v>
      </c>
      <c r="IW27" s="35">
        <f t="shared" si="43"/>
        <v>0</v>
      </c>
      <c r="IZ27" s="101">
        <v>18000</v>
      </c>
      <c r="JA27" s="35">
        <f t="shared" si="80"/>
        <v>0</v>
      </c>
      <c r="JD27" s="101">
        <v>18000</v>
      </c>
      <c r="JE27" s="35">
        <f t="shared" si="81"/>
        <v>0</v>
      </c>
      <c r="JH27" s="101">
        <v>7000</v>
      </c>
      <c r="JI27" s="35">
        <f t="shared" si="82"/>
        <v>0</v>
      </c>
      <c r="JL27" s="101">
        <v>6400</v>
      </c>
      <c r="JM27" s="35">
        <f t="shared" si="44"/>
        <v>0</v>
      </c>
      <c r="JO27"/>
      <c r="JP27" s="101">
        <v>6500</v>
      </c>
      <c r="JQ27" s="35">
        <f t="shared" si="45"/>
        <v>0</v>
      </c>
      <c r="JT27" s="101">
        <v>10500</v>
      </c>
      <c r="JU27" s="35">
        <f t="shared" si="83"/>
        <v>0</v>
      </c>
      <c r="JX27" s="101">
        <v>17000</v>
      </c>
      <c r="JY27" s="35">
        <f t="shared" si="84"/>
        <v>0</v>
      </c>
      <c r="KB27" s="101">
        <v>16000</v>
      </c>
      <c r="KC27" s="35">
        <f t="shared" si="85"/>
        <v>0</v>
      </c>
      <c r="KF27" s="101">
        <v>4400</v>
      </c>
      <c r="KG27" s="35">
        <f t="shared" si="86"/>
        <v>0</v>
      </c>
      <c r="KJ27" s="101">
        <v>17500</v>
      </c>
      <c r="KK27" s="35">
        <f t="shared" si="87"/>
        <v>0</v>
      </c>
      <c r="KN27" s="101">
        <v>7200</v>
      </c>
      <c r="KO27" s="35">
        <f t="shared" si="88"/>
        <v>0</v>
      </c>
      <c r="KR27" s="101">
        <v>12000</v>
      </c>
      <c r="KS27" s="35">
        <f t="shared" si="89"/>
        <v>0</v>
      </c>
      <c r="KV27" s="35">
        <v>9600</v>
      </c>
      <c r="KW27" s="35">
        <f t="shared" si="90"/>
        <v>0</v>
      </c>
      <c r="KZ27" s="101">
        <v>18000</v>
      </c>
      <c r="LA27" s="35">
        <f t="shared" si="91"/>
        <v>0</v>
      </c>
      <c r="LD27" s="101">
        <v>6200</v>
      </c>
      <c r="LE27" s="35">
        <f t="shared" si="92"/>
        <v>0</v>
      </c>
      <c r="LH27" s="101">
        <v>3600</v>
      </c>
      <c r="LI27" s="35">
        <f t="shared" si="93"/>
        <v>0</v>
      </c>
      <c r="LK27"/>
      <c r="LL27" s="101">
        <v>10000</v>
      </c>
      <c r="LM27" s="35">
        <f t="shared" si="94"/>
        <v>0</v>
      </c>
      <c r="LO27"/>
      <c r="LP27" s="35">
        <v>9900</v>
      </c>
      <c r="LQ27" s="35">
        <f t="shared" si="95"/>
        <v>0</v>
      </c>
      <c r="LT27" s="101">
        <v>9800</v>
      </c>
      <c r="LU27" s="35">
        <f t="shared" si="96"/>
        <v>0</v>
      </c>
      <c r="LW27"/>
      <c r="LX27" s="101">
        <v>8900</v>
      </c>
      <c r="LY27" s="35">
        <f t="shared" si="46"/>
        <v>0</v>
      </c>
      <c r="MB27" s="101">
        <v>9600</v>
      </c>
      <c r="MC27" s="35">
        <f t="shared" si="97"/>
        <v>0</v>
      </c>
      <c r="ME27"/>
      <c r="MF27" s="101">
        <v>9900</v>
      </c>
      <c r="MG27" s="35">
        <f t="shared" si="98"/>
        <v>0</v>
      </c>
      <c r="MI27"/>
      <c r="MJ27" s="101">
        <v>9000</v>
      </c>
      <c r="MK27" s="35">
        <f t="shared" si="99"/>
        <v>0</v>
      </c>
      <c r="MN27" s="101">
        <v>6800</v>
      </c>
      <c r="MO27" s="35">
        <f t="shared" si="47"/>
        <v>0</v>
      </c>
      <c r="MQ27"/>
      <c r="MR27" s="101">
        <v>9200</v>
      </c>
      <c r="MS27" s="35">
        <f t="shared" si="100"/>
        <v>0</v>
      </c>
      <c r="MV27" s="101">
        <v>4800</v>
      </c>
      <c r="MW27" s="35">
        <f t="shared" si="48"/>
        <v>0</v>
      </c>
      <c r="MY27"/>
      <c r="MZ27" s="101">
        <v>3500</v>
      </c>
      <c r="NA27" s="35">
        <f t="shared" si="49"/>
        <v>0</v>
      </c>
      <c r="NC27"/>
      <c r="ND27" s="101">
        <v>2700</v>
      </c>
      <c r="NE27" s="35">
        <f t="shared" si="101"/>
        <v>0</v>
      </c>
      <c r="NH27">
        <v>2700</v>
      </c>
      <c r="NI27" s="35">
        <f t="shared" si="50"/>
        <v>0</v>
      </c>
      <c r="NK27"/>
      <c r="NL27">
        <v>3100</v>
      </c>
      <c r="NM27" s="35">
        <f t="shared" si="51"/>
        <v>0</v>
      </c>
      <c r="NO27"/>
      <c r="NP27">
        <v>9800</v>
      </c>
      <c r="NQ27" s="35">
        <f t="shared" si="102"/>
        <v>0</v>
      </c>
      <c r="NT27">
        <v>5600</v>
      </c>
      <c r="NU27" s="35">
        <f t="shared" si="103"/>
        <v>0</v>
      </c>
      <c r="NX27">
        <v>2700</v>
      </c>
      <c r="NY27" s="35">
        <f t="shared" si="52"/>
        <v>0</v>
      </c>
      <c r="OB27">
        <v>3800</v>
      </c>
      <c r="OC27" s="35">
        <f t="shared" si="104"/>
        <v>0</v>
      </c>
      <c r="OF27">
        <v>3600</v>
      </c>
      <c r="OG27" s="35">
        <f t="shared" si="53"/>
        <v>0</v>
      </c>
      <c r="OI27"/>
      <c r="OJ27">
        <v>3600</v>
      </c>
      <c r="OK27" s="35">
        <f t="shared" si="105"/>
        <v>0</v>
      </c>
      <c r="OM27"/>
      <c r="ON27">
        <v>4500</v>
      </c>
      <c r="OO27" s="35">
        <f t="shared" si="106"/>
        <v>0</v>
      </c>
      <c r="OQ27"/>
      <c r="OR27">
        <v>9000</v>
      </c>
      <c r="OS27" s="35">
        <f t="shared" si="107"/>
        <v>0</v>
      </c>
      <c r="OU27"/>
      <c r="OV27">
        <v>6200</v>
      </c>
      <c r="OW27" s="35">
        <f t="shared" si="54"/>
        <v>0</v>
      </c>
      <c r="OZ27">
        <v>6500</v>
      </c>
      <c r="PA27" s="35">
        <f t="shared" si="55"/>
        <v>0</v>
      </c>
      <c r="PC27"/>
      <c r="PD27">
        <v>6500</v>
      </c>
      <c r="PE27" s="35">
        <f t="shared" si="56"/>
        <v>0</v>
      </c>
      <c r="PG27"/>
      <c r="PH27" s="101">
        <v>3100</v>
      </c>
      <c r="PI27" s="35">
        <f t="shared" si="108"/>
        <v>0</v>
      </c>
      <c r="PK27"/>
      <c r="PL27">
        <v>3200</v>
      </c>
      <c r="PM27" s="35">
        <f t="shared" si="57"/>
        <v>0</v>
      </c>
      <c r="PO27"/>
      <c r="PP27" s="101">
        <v>3100</v>
      </c>
      <c r="PQ27" s="35">
        <f t="shared" si="58"/>
        <v>0</v>
      </c>
      <c r="PS27"/>
      <c r="PT27">
        <v>2700</v>
      </c>
      <c r="PU27" s="35">
        <f t="shared" si="59"/>
        <v>0</v>
      </c>
      <c r="PX27">
        <v>3100</v>
      </c>
      <c r="PY27">
        <f t="shared" si="109"/>
        <v>0</v>
      </c>
      <c r="QB27">
        <v>3700</v>
      </c>
      <c r="QC27">
        <f t="shared" si="111"/>
        <v>0</v>
      </c>
    </row>
    <row r="28" spans="1:449" s="35" customFormat="1">
      <c r="A28" s="65">
        <v>43882</v>
      </c>
      <c r="D28" s="35">
        <v>2000</v>
      </c>
      <c r="E28" s="35">
        <f t="shared" si="0"/>
        <v>0</v>
      </c>
      <c r="H28" s="101">
        <v>3600</v>
      </c>
      <c r="I28" s="35">
        <f t="shared" si="1"/>
        <v>0</v>
      </c>
      <c r="L28" s="101">
        <v>3800</v>
      </c>
      <c r="M28" s="35">
        <f t="shared" si="2"/>
        <v>0</v>
      </c>
      <c r="P28" s="101">
        <v>4900</v>
      </c>
      <c r="Q28" s="35">
        <f t="shared" si="3"/>
        <v>0</v>
      </c>
      <c r="T28" s="101">
        <v>5700</v>
      </c>
      <c r="U28" s="35">
        <f t="shared" si="4"/>
        <v>0</v>
      </c>
      <c r="X28" s="101">
        <v>3900</v>
      </c>
      <c r="Y28" s="35">
        <f t="shared" si="61"/>
        <v>0</v>
      </c>
      <c r="AB28" s="101">
        <v>9200</v>
      </c>
      <c r="AC28" s="35">
        <f t="shared" si="5"/>
        <v>0</v>
      </c>
      <c r="AF28" s="35">
        <v>5900</v>
      </c>
      <c r="AG28" s="35">
        <f t="shared" si="6"/>
        <v>0</v>
      </c>
      <c r="AJ28" s="101">
        <v>8500</v>
      </c>
      <c r="AK28" s="35">
        <f t="shared" si="62"/>
        <v>0</v>
      </c>
      <c r="AN28" s="35">
        <v>5900</v>
      </c>
      <c r="AO28" s="35">
        <f t="shared" si="63"/>
        <v>0</v>
      </c>
      <c r="AR28" s="101">
        <v>3800</v>
      </c>
      <c r="AS28" s="35">
        <f t="shared" si="64"/>
        <v>0</v>
      </c>
      <c r="AV28" s="101">
        <v>3500</v>
      </c>
      <c r="AW28" s="35">
        <f t="shared" si="7"/>
        <v>0</v>
      </c>
      <c r="AZ28" s="101">
        <v>2600</v>
      </c>
      <c r="BA28" s="35">
        <f t="shared" si="8"/>
        <v>0</v>
      </c>
      <c r="BD28" s="35">
        <v>6300</v>
      </c>
      <c r="BE28" s="35">
        <f t="shared" si="65"/>
        <v>0</v>
      </c>
      <c r="BH28" s="101">
        <v>4300</v>
      </c>
      <c r="BI28" s="35">
        <f t="shared" si="9"/>
        <v>0</v>
      </c>
      <c r="BL28" s="101">
        <v>3300</v>
      </c>
      <c r="BM28" s="35">
        <f t="shared" si="10"/>
        <v>0</v>
      </c>
      <c r="BP28" s="101">
        <v>9900</v>
      </c>
      <c r="BQ28" s="35">
        <f t="shared" si="11"/>
        <v>0</v>
      </c>
      <c r="BT28" s="101">
        <v>6900</v>
      </c>
      <c r="BU28" s="35">
        <f t="shared" si="66"/>
        <v>0</v>
      </c>
      <c r="BX28" s="101">
        <v>6200</v>
      </c>
      <c r="BY28" s="35">
        <f t="shared" si="67"/>
        <v>0</v>
      </c>
      <c r="CB28" s="101">
        <v>6200</v>
      </c>
      <c r="CC28" s="35">
        <f t="shared" si="12"/>
        <v>0</v>
      </c>
      <c r="CF28" s="101">
        <v>4500</v>
      </c>
      <c r="CG28" s="35">
        <f t="shared" si="68"/>
        <v>0</v>
      </c>
      <c r="CI28"/>
      <c r="CJ28" s="101">
        <v>8000</v>
      </c>
      <c r="CK28" s="35">
        <f t="shared" si="13"/>
        <v>0</v>
      </c>
      <c r="CM28"/>
      <c r="CN28" s="101">
        <v>8000</v>
      </c>
      <c r="CO28" s="35">
        <f t="shared" si="69"/>
        <v>0</v>
      </c>
      <c r="CQ28"/>
      <c r="CR28" s="101">
        <v>8000</v>
      </c>
      <c r="CS28" s="35">
        <f t="shared" si="14"/>
        <v>0</v>
      </c>
      <c r="CV28" s="101">
        <v>4500</v>
      </c>
      <c r="CW28" s="35">
        <f t="shared" si="15"/>
        <v>0</v>
      </c>
      <c r="CZ28" s="35">
        <v>4500</v>
      </c>
      <c r="DA28">
        <f t="shared" si="110"/>
        <v>0</v>
      </c>
      <c r="DD28" s="101">
        <v>4800</v>
      </c>
      <c r="DE28" s="35">
        <f t="shared" si="16"/>
        <v>0</v>
      </c>
      <c r="DH28" s="101">
        <v>4300</v>
      </c>
      <c r="DI28" s="35">
        <f t="shared" si="17"/>
        <v>0</v>
      </c>
      <c r="DK28"/>
      <c r="DL28" s="101">
        <v>6100</v>
      </c>
      <c r="DM28" s="35">
        <f t="shared" si="18"/>
        <v>0</v>
      </c>
      <c r="DO28"/>
      <c r="DP28" s="101">
        <v>3500</v>
      </c>
      <c r="DQ28" s="35">
        <f t="shared" si="70"/>
        <v>0</v>
      </c>
      <c r="DS28"/>
      <c r="DT28" s="101">
        <v>7400</v>
      </c>
      <c r="DU28" s="35">
        <f t="shared" si="71"/>
        <v>0</v>
      </c>
      <c r="DX28" s="101">
        <v>6600</v>
      </c>
      <c r="DY28" s="35">
        <f t="shared" si="19"/>
        <v>0</v>
      </c>
      <c r="EB28">
        <v>9800</v>
      </c>
      <c r="EC28">
        <f t="shared" si="72"/>
        <v>0</v>
      </c>
      <c r="EF28" s="101">
        <v>9300</v>
      </c>
      <c r="EG28" s="35">
        <f t="shared" si="20"/>
        <v>0</v>
      </c>
      <c r="EI28"/>
      <c r="EJ28" s="101">
        <v>3450</v>
      </c>
      <c r="EK28" s="35">
        <f t="shared" si="21"/>
        <v>0</v>
      </c>
      <c r="EN28" s="101">
        <v>6800</v>
      </c>
      <c r="EO28" s="35">
        <f t="shared" si="22"/>
        <v>0</v>
      </c>
      <c r="EQ28"/>
      <c r="ER28" s="101">
        <v>6000</v>
      </c>
      <c r="ES28" s="35">
        <f t="shared" si="23"/>
        <v>0</v>
      </c>
      <c r="EV28" s="101">
        <v>7200</v>
      </c>
      <c r="EW28" s="35">
        <f t="shared" si="73"/>
        <v>0</v>
      </c>
      <c r="EZ28" s="101">
        <v>9500</v>
      </c>
      <c r="FA28" s="35">
        <f t="shared" si="24"/>
        <v>0</v>
      </c>
      <c r="FC28"/>
      <c r="FD28" s="101">
        <v>3800</v>
      </c>
      <c r="FE28" s="35">
        <f t="shared" si="74"/>
        <v>0</v>
      </c>
      <c r="FH28" s="101">
        <v>8000</v>
      </c>
      <c r="FI28" s="35">
        <f t="shared" si="25"/>
        <v>0</v>
      </c>
      <c r="FL28" s="101">
        <v>8000</v>
      </c>
      <c r="FM28" s="35">
        <f t="shared" si="26"/>
        <v>0</v>
      </c>
      <c r="FP28" s="101">
        <v>10300</v>
      </c>
      <c r="FQ28" s="35">
        <f t="shared" si="27"/>
        <v>0</v>
      </c>
      <c r="FS28"/>
      <c r="FT28" s="101">
        <v>7000</v>
      </c>
      <c r="FU28" s="35">
        <f t="shared" si="28"/>
        <v>0</v>
      </c>
      <c r="FW28"/>
      <c r="FX28" s="101">
        <v>5000</v>
      </c>
      <c r="FY28" s="35">
        <f t="shared" si="29"/>
        <v>0</v>
      </c>
      <c r="GB28" s="101">
        <v>4300</v>
      </c>
      <c r="GC28" s="35">
        <f t="shared" si="30"/>
        <v>0</v>
      </c>
      <c r="GF28" s="101">
        <v>5900</v>
      </c>
      <c r="GG28" s="35">
        <f t="shared" si="31"/>
        <v>0</v>
      </c>
      <c r="GI28"/>
      <c r="GJ28" s="101">
        <v>5500</v>
      </c>
      <c r="GK28" s="35">
        <f t="shared" si="32"/>
        <v>0</v>
      </c>
      <c r="GN28" s="101">
        <v>3500</v>
      </c>
      <c r="GO28" s="35">
        <f t="shared" si="33"/>
        <v>0</v>
      </c>
      <c r="GR28" s="101">
        <v>3500</v>
      </c>
      <c r="GS28" s="35">
        <f t="shared" si="34"/>
        <v>0</v>
      </c>
      <c r="GV28" s="101">
        <v>3500</v>
      </c>
      <c r="GW28" s="35">
        <f t="shared" si="35"/>
        <v>0</v>
      </c>
      <c r="GZ28" s="101">
        <v>43000</v>
      </c>
      <c r="HA28" s="35">
        <f t="shared" si="75"/>
        <v>0</v>
      </c>
      <c r="HC28"/>
      <c r="HD28" s="101">
        <v>6500</v>
      </c>
      <c r="HE28" s="35">
        <f t="shared" si="36"/>
        <v>0</v>
      </c>
      <c r="HG28"/>
      <c r="HH28" s="101">
        <v>6400</v>
      </c>
      <c r="HI28" s="35">
        <f t="shared" si="76"/>
        <v>0</v>
      </c>
      <c r="HK28"/>
      <c r="HL28" s="101">
        <v>6500</v>
      </c>
      <c r="HM28" s="35">
        <f t="shared" si="77"/>
        <v>0</v>
      </c>
      <c r="HO28"/>
      <c r="HP28" s="101">
        <v>6700</v>
      </c>
      <c r="HQ28" s="35">
        <f t="shared" si="37"/>
        <v>0</v>
      </c>
      <c r="HS28"/>
      <c r="HT28" s="101">
        <v>3900</v>
      </c>
      <c r="HU28" s="35">
        <f t="shared" si="38"/>
        <v>0</v>
      </c>
      <c r="HW28"/>
      <c r="HX28" s="101">
        <v>4500</v>
      </c>
      <c r="HY28" s="35">
        <f t="shared" si="39"/>
        <v>0</v>
      </c>
      <c r="IA28"/>
      <c r="IB28" s="101">
        <v>3000</v>
      </c>
      <c r="IC28" s="35">
        <f t="shared" si="78"/>
        <v>0</v>
      </c>
      <c r="IE28"/>
      <c r="IF28" s="101">
        <v>3500</v>
      </c>
      <c r="IG28" s="35">
        <f t="shared" si="40"/>
        <v>0</v>
      </c>
      <c r="II28"/>
      <c r="IJ28" s="101">
        <v>7000</v>
      </c>
      <c r="IK28" s="35">
        <f t="shared" si="41"/>
        <v>0</v>
      </c>
      <c r="IM28"/>
      <c r="IN28" s="101">
        <v>6200</v>
      </c>
      <c r="IO28" s="35">
        <f t="shared" si="42"/>
        <v>0</v>
      </c>
      <c r="IQ28"/>
      <c r="IR28" s="35">
        <v>6200</v>
      </c>
      <c r="IS28" s="35">
        <f t="shared" si="79"/>
        <v>0</v>
      </c>
      <c r="IU28"/>
      <c r="IV28" s="101">
        <v>6600</v>
      </c>
      <c r="IW28" s="35">
        <f t="shared" si="43"/>
        <v>0</v>
      </c>
      <c r="IZ28" s="101">
        <v>18000</v>
      </c>
      <c r="JA28" s="35">
        <f t="shared" si="80"/>
        <v>0</v>
      </c>
      <c r="JD28" s="101">
        <v>18000</v>
      </c>
      <c r="JE28" s="35">
        <f t="shared" si="81"/>
        <v>0</v>
      </c>
      <c r="JH28" s="101">
        <v>7000</v>
      </c>
      <c r="JI28" s="35">
        <f t="shared" si="82"/>
        <v>0</v>
      </c>
      <c r="JL28" s="101">
        <v>6400</v>
      </c>
      <c r="JM28" s="35">
        <f t="shared" si="44"/>
        <v>0</v>
      </c>
      <c r="JO28"/>
      <c r="JP28" s="101">
        <v>6500</v>
      </c>
      <c r="JQ28" s="35">
        <f t="shared" si="45"/>
        <v>0</v>
      </c>
      <c r="JT28" s="101">
        <v>10500</v>
      </c>
      <c r="JU28" s="35">
        <f t="shared" si="83"/>
        <v>0</v>
      </c>
      <c r="JX28" s="101">
        <v>17000</v>
      </c>
      <c r="JY28" s="35">
        <f t="shared" si="84"/>
        <v>0</v>
      </c>
      <c r="KB28" s="101">
        <v>16000</v>
      </c>
      <c r="KC28" s="35">
        <f t="shared" si="85"/>
        <v>0</v>
      </c>
      <c r="KF28" s="101">
        <v>4400</v>
      </c>
      <c r="KG28" s="35">
        <f t="shared" si="86"/>
        <v>0</v>
      </c>
      <c r="KJ28" s="101">
        <v>17500</v>
      </c>
      <c r="KK28" s="35">
        <f t="shared" si="87"/>
        <v>0</v>
      </c>
      <c r="KN28" s="101">
        <v>7200</v>
      </c>
      <c r="KO28" s="35">
        <f t="shared" si="88"/>
        <v>0</v>
      </c>
      <c r="KR28" s="101">
        <v>12000</v>
      </c>
      <c r="KS28" s="35">
        <f t="shared" si="89"/>
        <v>0</v>
      </c>
      <c r="KV28" s="35">
        <v>9600</v>
      </c>
      <c r="KW28" s="35">
        <f t="shared" si="90"/>
        <v>0</v>
      </c>
      <c r="KZ28" s="101">
        <v>18000</v>
      </c>
      <c r="LA28" s="35">
        <f t="shared" si="91"/>
        <v>0</v>
      </c>
      <c r="LD28" s="101">
        <v>6200</v>
      </c>
      <c r="LE28" s="35">
        <f t="shared" si="92"/>
        <v>0</v>
      </c>
      <c r="LH28" s="101">
        <v>3600</v>
      </c>
      <c r="LI28" s="35">
        <f t="shared" si="93"/>
        <v>0</v>
      </c>
      <c r="LK28"/>
      <c r="LL28" s="101">
        <v>10000</v>
      </c>
      <c r="LM28" s="35">
        <f t="shared" si="94"/>
        <v>0</v>
      </c>
      <c r="LO28"/>
      <c r="LP28" s="35">
        <v>9900</v>
      </c>
      <c r="LQ28" s="35">
        <f t="shared" si="95"/>
        <v>0</v>
      </c>
      <c r="LT28" s="101">
        <v>9800</v>
      </c>
      <c r="LU28" s="35">
        <f t="shared" si="96"/>
        <v>0</v>
      </c>
      <c r="LW28"/>
      <c r="LX28" s="101">
        <v>8900</v>
      </c>
      <c r="LY28" s="35">
        <f t="shared" si="46"/>
        <v>0</v>
      </c>
      <c r="MB28" s="101">
        <v>9600</v>
      </c>
      <c r="MC28" s="35">
        <f t="shared" si="97"/>
        <v>0</v>
      </c>
      <c r="ME28"/>
      <c r="MF28" s="101">
        <v>9900</v>
      </c>
      <c r="MG28" s="35">
        <f t="shared" si="98"/>
        <v>0</v>
      </c>
      <c r="MI28"/>
      <c r="MJ28" s="101">
        <v>9000</v>
      </c>
      <c r="MK28" s="35">
        <f t="shared" si="99"/>
        <v>0</v>
      </c>
      <c r="MN28" s="101">
        <v>6800</v>
      </c>
      <c r="MO28" s="35">
        <f t="shared" si="47"/>
        <v>0</v>
      </c>
      <c r="MQ28"/>
      <c r="MR28" s="101">
        <v>9200</v>
      </c>
      <c r="MS28" s="35">
        <f t="shared" si="100"/>
        <v>0</v>
      </c>
      <c r="MV28" s="101">
        <v>4800</v>
      </c>
      <c r="MW28" s="35">
        <f t="shared" si="48"/>
        <v>0</v>
      </c>
      <c r="MY28"/>
      <c r="MZ28" s="101">
        <v>3500</v>
      </c>
      <c r="NA28" s="35">
        <f t="shared" si="49"/>
        <v>0</v>
      </c>
      <c r="NC28"/>
      <c r="ND28" s="101">
        <v>2700</v>
      </c>
      <c r="NE28" s="35">
        <f t="shared" si="101"/>
        <v>0</v>
      </c>
      <c r="NH28">
        <v>2700</v>
      </c>
      <c r="NI28" s="35">
        <f t="shared" si="50"/>
        <v>0</v>
      </c>
      <c r="NK28"/>
      <c r="NL28">
        <v>3100</v>
      </c>
      <c r="NM28" s="35">
        <f t="shared" si="51"/>
        <v>0</v>
      </c>
      <c r="NO28"/>
      <c r="NP28">
        <v>9800</v>
      </c>
      <c r="NQ28" s="35">
        <f t="shared" si="102"/>
        <v>0</v>
      </c>
      <c r="NT28">
        <v>5600</v>
      </c>
      <c r="NU28" s="35">
        <f t="shared" si="103"/>
        <v>0</v>
      </c>
      <c r="NX28">
        <v>2700</v>
      </c>
      <c r="NY28" s="35">
        <f t="shared" si="52"/>
        <v>0</v>
      </c>
      <c r="OB28">
        <v>3800</v>
      </c>
      <c r="OC28" s="35">
        <f t="shared" si="104"/>
        <v>0</v>
      </c>
      <c r="OF28">
        <v>3600</v>
      </c>
      <c r="OG28" s="35">
        <f t="shared" si="53"/>
        <v>0</v>
      </c>
      <c r="OI28"/>
      <c r="OJ28">
        <v>3600</v>
      </c>
      <c r="OK28" s="35">
        <f t="shared" si="105"/>
        <v>0</v>
      </c>
      <c r="OM28"/>
      <c r="ON28">
        <v>4500</v>
      </c>
      <c r="OO28" s="35">
        <f t="shared" si="106"/>
        <v>0</v>
      </c>
      <c r="OQ28"/>
      <c r="OR28">
        <v>9000</v>
      </c>
      <c r="OS28" s="35">
        <f t="shared" si="107"/>
        <v>0</v>
      </c>
      <c r="OU28"/>
      <c r="OV28">
        <v>6200</v>
      </c>
      <c r="OW28" s="35">
        <f t="shared" si="54"/>
        <v>0</v>
      </c>
      <c r="OZ28">
        <v>6500</v>
      </c>
      <c r="PA28" s="35">
        <f t="shared" si="55"/>
        <v>0</v>
      </c>
      <c r="PC28"/>
      <c r="PD28">
        <v>6500</v>
      </c>
      <c r="PE28" s="35">
        <f t="shared" si="56"/>
        <v>0</v>
      </c>
      <c r="PG28"/>
      <c r="PH28" s="101">
        <v>3100</v>
      </c>
      <c r="PI28" s="35">
        <f t="shared" si="108"/>
        <v>0</v>
      </c>
      <c r="PK28"/>
      <c r="PL28">
        <v>3200</v>
      </c>
      <c r="PM28" s="35">
        <f t="shared" si="57"/>
        <v>0</v>
      </c>
      <c r="PO28"/>
      <c r="PP28" s="101">
        <v>3100</v>
      </c>
      <c r="PQ28" s="35">
        <f t="shared" si="58"/>
        <v>0</v>
      </c>
      <c r="PS28"/>
      <c r="PT28">
        <v>2700</v>
      </c>
      <c r="PU28" s="35">
        <f t="shared" si="59"/>
        <v>0</v>
      </c>
      <c r="PX28">
        <v>3100</v>
      </c>
      <c r="PY28">
        <f t="shared" si="109"/>
        <v>0</v>
      </c>
      <c r="QB28">
        <v>3700</v>
      </c>
      <c r="QC28">
        <f t="shared" si="111"/>
        <v>0</v>
      </c>
    </row>
    <row r="29" spans="1:449" s="35" customFormat="1">
      <c r="A29" s="65">
        <v>43883</v>
      </c>
      <c r="D29" s="35">
        <v>2000</v>
      </c>
      <c r="E29" s="35">
        <f t="shared" si="0"/>
        <v>0</v>
      </c>
      <c r="H29" s="101">
        <v>3600</v>
      </c>
      <c r="I29" s="35">
        <f t="shared" si="1"/>
        <v>0</v>
      </c>
      <c r="L29" s="101">
        <v>3800</v>
      </c>
      <c r="M29" s="35">
        <f t="shared" si="2"/>
        <v>0</v>
      </c>
      <c r="P29" s="101">
        <v>4900</v>
      </c>
      <c r="Q29" s="35">
        <f t="shared" si="3"/>
        <v>0</v>
      </c>
      <c r="T29" s="101">
        <v>5700</v>
      </c>
      <c r="U29" s="35">
        <f t="shared" si="4"/>
        <v>0</v>
      </c>
      <c r="X29" s="101">
        <v>3900</v>
      </c>
      <c r="Y29" s="35">
        <f t="shared" si="61"/>
        <v>0</v>
      </c>
      <c r="AB29" s="101">
        <v>9200</v>
      </c>
      <c r="AC29" s="35">
        <f t="shared" si="5"/>
        <v>0</v>
      </c>
      <c r="AF29" s="35">
        <v>5900</v>
      </c>
      <c r="AG29" s="35">
        <f t="shared" si="6"/>
        <v>0</v>
      </c>
      <c r="AJ29" s="101">
        <v>8500</v>
      </c>
      <c r="AK29" s="35">
        <f t="shared" si="62"/>
        <v>0</v>
      </c>
      <c r="AN29" s="35">
        <v>5900</v>
      </c>
      <c r="AO29" s="35">
        <f t="shared" si="63"/>
        <v>0</v>
      </c>
      <c r="AR29" s="101">
        <v>3800</v>
      </c>
      <c r="AS29" s="35">
        <f t="shared" si="64"/>
        <v>0</v>
      </c>
      <c r="AV29" s="101">
        <v>3500</v>
      </c>
      <c r="AW29" s="35">
        <f t="shared" si="7"/>
        <v>0</v>
      </c>
      <c r="AZ29" s="101">
        <v>2600</v>
      </c>
      <c r="BA29" s="35">
        <f t="shared" si="8"/>
        <v>0</v>
      </c>
      <c r="BD29" s="35">
        <v>6300</v>
      </c>
      <c r="BE29" s="35">
        <f t="shared" si="65"/>
        <v>0</v>
      </c>
      <c r="BH29" s="101">
        <v>4300</v>
      </c>
      <c r="BI29" s="35">
        <f t="shared" si="9"/>
        <v>0</v>
      </c>
      <c r="BL29" s="101">
        <v>3300</v>
      </c>
      <c r="BM29" s="35">
        <f t="shared" si="10"/>
        <v>0</v>
      </c>
      <c r="BP29" s="101">
        <v>9900</v>
      </c>
      <c r="BQ29" s="35">
        <f t="shared" si="11"/>
        <v>0</v>
      </c>
      <c r="BT29" s="101">
        <v>6900</v>
      </c>
      <c r="BU29" s="35">
        <f t="shared" si="66"/>
        <v>0</v>
      </c>
      <c r="BX29" s="101">
        <v>6200</v>
      </c>
      <c r="BY29" s="35">
        <f t="shared" si="67"/>
        <v>0</v>
      </c>
      <c r="CB29" s="101">
        <v>6200</v>
      </c>
      <c r="CC29" s="35">
        <f t="shared" si="12"/>
        <v>0</v>
      </c>
      <c r="CF29" s="101">
        <v>4500</v>
      </c>
      <c r="CG29" s="35">
        <f t="shared" si="68"/>
        <v>0</v>
      </c>
      <c r="CI29"/>
      <c r="CJ29" s="101">
        <v>8000</v>
      </c>
      <c r="CK29" s="35">
        <f t="shared" si="13"/>
        <v>0</v>
      </c>
      <c r="CM29"/>
      <c r="CN29" s="101">
        <v>8000</v>
      </c>
      <c r="CO29" s="35">
        <f t="shared" si="69"/>
        <v>0</v>
      </c>
      <c r="CQ29"/>
      <c r="CR29" s="101">
        <v>8000</v>
      </c>
      <c r="CS29" s="35">
        <f t="shared" si="14"/>
        <v>0</v>
      </c>
      <c r="CV29" s="101">
        <v>4500</v>
      </c>
      <c r="CW29" s="35">
        <f t="shared" si="15"/>
        <v>0</v>
      </c>
      <c r="CZ29" s="35">
        <v>4500</v>
      </c>
      <c r="DA29">
        <f t="shared" si="110"/>
        <v>0</v>
      </c>
      <c r="DD29" s="101">
        <v>4800</v>
      </c>
      <c r="DE29" s="35">
        <f t="shared" si="16"/>
        <v>0</v>
      </c>
      <c r="DH29" s="101">
        <v>4300</v>
      </c>
      <c r="DI29" s="35">
        <f t="shared" si="17"/>
        <v>0</v>
      </c>
      <c r="DK29"/>
      <c r="DL29" s="101">
        <v>6100</v>
      </c>
      <c r="DM29" s="35">
        <f t="shared" si="18"/>
        <v>0</v>
      </c>
      <c r="DO29"/>
      <c r="DP29" s="101">
        <v>3500</v>
      </c>
      <c r="DQ29" s="35">
        <f t="shared" si="70"/>
        <v>0</v>
      </c>
      <c r="DS29"/>
      <c r="DT29" s="101">
        <v>7400</v>
      </c>
      <c r="DU29" s="35">
        <f t="shared" si="71"/>
        <v>0</v>
      </c>
      <c r="DX29" s="101">
        <v>6600</v>
      </c>
      <c r="DY29" s="35">
        <f t="shared" si="19"/>
        <v>0</v>
      </c>
      <c r="EB29">
        <v>9800</v>
      </c>
      <c r="EC29">
        <f t="shared" si="72"/>
        <v>0</v>
      </c>
      <c r="EF29" s="101">
        <v>9300</v>
      </c>
      <c r="EG29" s="35">
        <f t="shared" si="20"/>
        <v>0</v>
      </c>
      <c r="EI29"/>
      <c r="EJ29" s="101">
        <v>3450</v>
      </c>
      <c r="EK29" s="35">
        <f t="shared" si="21"/>
        <v>0</v>
      </c>
      <c r="EN29" s="101">
        <v>6800</v>
      </c>
      <c r="EO29" s="35">
        <f t="shared" si="22"/>
        <v>0</v>
      </c>
      <c r="EQ29"/>
      <c r="ER29" s="101">
        <v>6000</v>
      </c>
      <c r="ES29" s="35">
        <f t="shared" si="23"/>
        <v>0</v>
      </c>
      <c r="EV29" s="101">
        <v>7200</v>
      </c>
      <c r="EW29" s="35">
        <f t="shared" si="73"/>
        <v>0</v>
      </c>
      <c r="EZ29" s="101">
        <v>9500</v>
      </c>
      <c r="FA29" s="35">
        <f t="shared" si="24"/>
        <v>0</v>
      </c>
      <c r="FC29"/>
      <c r="FD29" s="101">
        <v>3800</v>
      </c>
      <c r="FE29" s="35">
        <f t="shared" si="74"/>
        <v>0</v>
      </c>
      <c r="FH29" s="101">
        <v>8000</v>
      </c>
      <c r="FI29" s="35">
        <f t="shared" si="25"/>
        <v>0</v>
      </c>
      <c r="FL29" s="101">
        <v>8000</v>
      </c>
      <c r="FM29" s="35">
        <f t="shared" si="26"/>
        <v>0</v>
      </c>
      <c r="FP29" s="101">
        <v>10300</v>
      </c>
      <c r="FQ29" s="35">
        <f t="shared" si="27"/>
        <v>0</v>
      </c>
      <c r="FS29"/>
      <c r="FT29" s="101">
        <v>7000</v>
      </c>
      <c r="FU29" s="35">
        <f t="shared" si="28"/>
        <v>0</v>
      </c>
      <c r="FW29"/>
      <c r="FX29" s="101">
        <v>5000</v>
      </c>
      <c r="FY29" s="35">
        <f t="shared" si="29"/>
        <v>0</v>
      </c>
      <c r="GB29" s="101">
        <v>4300</v>
      </c>
      <c r="GC29" s="35">
        <f t="shared" si="30"/>
        <v>0</v>
      </c>
      <c r="GF29" s="101">
        <v>5900</v>
      </c>
      <c r="GG29" s="35">
        <f t="shared" si="31"/>
        <v>0</v>
      </c>
      <c r="GI29"/>
      <c r="GJ29" s="101">
        <v>5500</v>
      </c>
      <c r="GK29" s="35">
        <f t="shared" si="32"/>
        <v>0</v>
      </c>
      <c r="GN29" s="101">
        <v>3500</v>
      </c>
      <c r="GO29" s="35">
        <f t="shared" si="33"/>
        <v>0</v>
      </c>
      <c r="GR29" s="101">
        <v>3500</v>
      </c>
      <c r="GS29" s="35">
        <f t="shared" si="34"/>
        <v>0</v>
      </c>
      <c r="GV29" s="101">
        <v>3500</v>
      </c>
      <c r="GW29" s="35">
        <f t="shared" si="35"/>
        <v>0</v>
      </c>
      <c r="GZ29" s="101">
        <v>43000</v>
      </c>
      <c r="HA29" s="35">
        <f t="shared" si="75"/>
        <v>0</v>
      </c>
      <c r="HC29"/>
      <c r="HD29" s="101">
        <v>6500</v>
      </c>
      <c r="HE29" s="35">
        <f t="shared" si="36"/>
        <v>0</v>
      </c>
      <c r="HG29"/>
      <c r="HH29" s="101">
        <v>6400</v>
      </c>
      <c r="HI29" s="35">
        <f t="shared" si="76"/>
        <v>0</v>
      </c>
      <c r="HK29"/>
      <c r="HL29" s="101">
        <v>6500</v>
      </c>
      <c r="HM29" s="35">
        <f t="shared" si="77"/>
        <v>0</v>
      </c>
      <c r="HO29"/>
      <c r="HP29" s="101">
        <v>6700</v>
      </c>
      <c r="HQ29" s="35">
        <f t="shared" si="37"/>
        <v>0</v>
      </c>
      <c r="HS29"/>
      <c r="HT29" s="101">
        <v>3900</v>
      </c>
      <c r="HU29" s="35">
        <f t="shared" si="38"/>
        <v>0</v>
      </c>
      <c r="HW29"/>
      <c r="HX29" s="101">
        <v>4500</v>
      </c>
      <c r="HY29" s="35">
        <f t="shared" si="39"/>
        <v>0</v>
      </c>
      <c r="IA29"/>
      <c r="IB29" s="101">
        <v>3000</v>
      </c>
      <c r="IC29" s="35">
        <f t="shared" si="78"/>
        <v>0</v>
      </c>
      <c r="IE29"/>
      <c r="IF29" s="101">
        <v>3500</v>
      </c>
      <c r="IG29" s="35">
        <f t="shared" si="40"/>
        <v>0</v>
      </c>
      <c r="II29"/>
      <c r="IJ29" s="101">
        <v>7000</v>
      </c>
      <c r="IK29" s="35">
        <f t="shared" si="41"/>
        <v>0</v>
      </c>
      <c r="IM29"/>
      <c r="IN29" s="101">
        <v>6200</v>
      </c>
      <c r="IO29" s="35">
        <f t="shared" si="42"/>
        <v>0</v>
      </c>
      <c r="IQ29"/>
      <c r="IR29" s="35">
        <v>6200</v>
      </c>
      <c r="IS29" s="35">
        <f t="shared" si="79"/>
        <v>0</v>
      </c>
      <c r="IU29"/>
      <c r="IV29" s="101">
        <v>6600</v>
      </c>
      <c r="IW29" s="35">
        <f t="shared" si="43"/>
        <v>0</v>
      </c>
      <c r="IZ29" s="101">
        <v>18000</v>
      </c>
      <c r="JA29" s="35">
        <f t="shared" si="80"/>
        <v>0</v>
      </c>
      <c r="JD29" s="101">
        <v>18000</v>
      </c>
      <c r="JE29" s="35">
        <f t="shared" si="81"/>
        <v>0</v>
      </c>
      <c r="JH29" s="101">
        <v>7000</v>
      </c>
      <c r="JI29" s="35">
        <f t="shared" si="82"/>
        <v>0</v>
      </c>
      <c r="JL29" s="101">
        <v>6400</v>
      </c>
      <c r="JM29" s="35">
        <f t="shared" si="44"/>
        <v>0</v>
      </c>
      <c r="JO29"/>
      <c r="JP29" s="101">
        <v>6500</v>
      </c>
      <c r="JQ29" s="35">
        <f t="shared" si="45"/>
        <v>0</v>
      </c>
      <c r="JT29" s="101">
        <v>10500</v>
      </c>
      <c r="JU29" s="35">
        <f t="shared" si="83"/>
        <v>0</v>
      </c>
      <c r="JX29" s="101">
        <v>17000</v>
      </c>
      <c r="JY29" s="35">
        <f t="shared" si="84"/>
        <v>0</v>
      </c>
      <c r="KB29" s="101">
        <v>16000</v>
      </c>
      <c r="KC29" s="35">
        <f t="shared" si="85"/>
        <v>0</v>
      </c>
      <c r="KF29" s="101">
        <v>4400</v>
      </c>
      <c r="KG29" s="35">
        <f t="shared" si="86"/>
        <v>0</v>
      </c>
      <c r="KJ29" s="101">
        <v>17500</v>
      </c>
      <c r="KK29" s="35">
        <f t="shared" si="87"/>
        <v>0</v>
      </c>
      <c r="KN29" s="101">
        <v>7200</v>
      </c>
      <c r="KO29" s="35">
        <f t="shared" si="88"/>
        <v>0</v>
      </c>
      <c r="KR29" s="101">
        <v>12000</v>
      </c>
      <c r="KS29" s="35">
        <f t="shared" si="89"/>
        <v>0</v>
      </c>
      <c r="KV29" s="35">
        <v>9600</v>
      </c>
      <c r="KW29" s="35">
        <f t="shared" si="90"/>
        <v>0</v>
      </c>
      <c r="KZ29" s="101">
        <v>18000</v>
      </c>
      <c r="LA29" s="35">
        <f t="shared" si="91"/>
        <v>0</v>
      </c>
      <c r="LD29" s="101">
        <v>6200</v>
      </c>
      <c r="LE29" s="35">
        <f t="shared" si="92"/>
        <v>0</v>
      </c>
      <c r="LH29" s="101">
        <v>3600</v>
      </c>
      <c r="LI29" s="35">
        <f t="shared" si="93"/>
        <v>0</v>
      </c>
      <c r="LK29"/>
      <c r="LL29" s="101">
        <v>10000</v>
      </c>
      <c r="LM29" s="35">
        <f t="shared" si="94"/>
        <v>0</v>
      </c>
      <c r="LO29"/>
      <c r="LP29" s="35">
        <v>9900</v>
      </c>
      <c r="LQ29" s="35">
        <f t="shared" si="95"/>
        <v>0</v>
      </c>
      <c r="LT29" s="101">
        <v>9800</v>
      </c>
      <c r="LU29" s="35">
        <f t="shared" si="96"/>
        <v>0</v>
      </c>
      <c r="LW29"/>
      <c r="LX29" s="101">
        <v>8900</v>
      </c>
      <c r="LY29" s="35">
        <f t="shared" si="46"/>
        <v>0</v>
      </c>
      <c r="MB29" s="101">
        <v>9600</v>
      </c>
      <c r="MC29" s="35">
        <f t="shared" si="97"/>
        <v>0</v>
      </c>
      <c r="ME29"/>
      <c r="MF29" s="101">
        <v>9900</v>
      </c>
      <c r="MG29" s="35">
        <f t="shared" si="98"/>
        <v>0</v>
      </c>
      <c r="MI29"/>
      <c r="MJ29" s="101">
        <v>9000</v>
      </c>
      <c r="MK29" s="35">
        <f t="shared" si="99"/>
        <v>0</v>
      </c>
      <c r="MN29" s="101">
        <v>6800</v>
      </c>
      <c r="MO29" s="35">
        <f t="shared" si="47"/>
        <v>0</v>
      </c>
      <c r="MQ29"/>
      <c r="MR29" s="101">
        <v>9200</v>
      </c>
      <c r="MS29" s="35">
        <f t="shared" si="100"/>
        <v>0</v>
      </c>
      <c r="MV29" s="101">
        <v>4800</v>
      </c>
      <c r="MW29" s="35">
        <f t="shared" si="48"/>
        <v>0</v>
      </c>
      <c r="MY29"/>
      <c r="MZ29" s="101">
        <v>3500</v>
      </c>
      <c r="NA29" s="35">
        <f t="shared" si="49"/>
        <v>0</v>
      </c>
      <c r="NC29"/>
      <c r="ND29" s="101">
        <v>2700</v>
      </c>
      <c r="NE29" s="35">
        <f t="shared" si="101"/>
        <v>0</v>
      </c>
      <c r="NH29">
        <v>2700</v>
      </c>
      <c r="NI29" s="35">
        <f t="shared" si="50"/>
        <v>0</v>
      </c>
      <c r="NK29"/>
      <c r="NL29">
        <v>3100</v>
      </c>
      <c r="NM29" s="35">
        <f t="shared" si="51"/>
        <v>0</v>
      </c>
      <c r="NO29"/>
      <c r="NP29">
        <v>9800</v>
      </c>
      <c r="NQ29" s="35">
        <f t="shared" si="102"/>
        <v>0</v>
      </c>
      <c r="NT29">
        <v>5600</v>
      </c>
      <c r="NU29" s="35">
        <f t="shared" si="103"/>
        <v>0</v>
      </c>
      <c r="NX29">
        <v>2700</v>
      </c>
      <c r="NY29" s="35">
        <f t="shared" si="52"/>
        <v>0</v>
      </c>
      <c r="OB29">
        <v>3800</v>
      </c>
      <c r="OC29" s="35">
        <f t="shared" si="104"/>
        <v>0</v>
      </c>
      <c r="OF29">
        <v>3600</v>
      </c>
      <c r="OG29" s="35">
        <f t="shared" si="53"/>
        <v>0</v>
      </c>
      <c r="OI29"/>
      <c r="OJ29">
        <v>3600</v>
      </c>
      <c r="OK29" s="35">
        <f t="shared" si="105"/>
        <v>0</v>
      </c>
      <c r="OM29"/>
      <c r="ON29">
        <v>4500</v>
      </c>
      <c r="OO29" s="35">
        <f t="shared" si="106"/>
        <v>0</v>
      </c>
      <c r="OQ29"/>
      <c r="OR29">
        <v>9000</v>
      </c>
      <c r="OS29" s="35">
        <f t="shared" si="107"/>
        <v>0</v>
      </c>
      <c r="OU29"/>
      <c r="OV29">
        <v>6200</v>
      </c>
      <c r="OW29" s="35">
        <f t="shared" si="54"/>
        <v>0</v>
      </c>
      <c r="OZ29">
        <v>6500</v>
      </c>
      <c r="PA29" s="35">
        <f t="shared" si="55"/>
        <v>0</v>
      </c>
      <c r="PC29"/>
      <c r="PD29">
        <v>6500</v>
      </c>
      <c r="PE29" s="35">
        <f t="shared" si="56"/>
        <v>0</v>
      </c>
      <c r="PG29"/>
      <c r="PH29" s="101">
        <v>3100</v>
      </c>
      <c r="PI29" s="35">
        <f t="shared" si="108"/>
        <v>0</v>
      </c>
      <c r="PK29"/>
      <c r="PL29">
        <v>3200</v>
      </c>
      <c r="PM29" s="35">
        <f t="shared" si="57"/>
        <v>0</v>
      </c>
      <c r="PO29"/>
      <c r="PP29" s="101">
        <v>3100</v>
      </c>
      <c r="PQ29" s="35">
        <f t="shared" si="58"/>
        <v>0</v>
      </c>
      <c r="PS29"/>
      <c r="PT29">
        <v>2700</v>
      </c>
      <c r="PU29" s="35">
        <f t="shared" si="59"/>
        <v>0</v>
      </c>
      <c r="PX29">
        <v>3100</v>
      </c>
      <c r="PY29">
        <f t="shared" si="109"/>
        <v>0</v>
      </c>
      <c r="QB29">
        <v>3700</v>
      </c>
      <c r="QC29">
        <f t="shared" si="111"/>
        <v>0</v>
      </c>
    </row>
    <row r="30" spans="1:449" s="35" customFormat="1">
      <c r="A30" s="65">
        <v>43884</v>
      </c>
      <c r="D30" s="35">
        <v>2000</v>
      </c>
      <c r="E30" s="35">
        <f t="shared" si="0"/>
        <v>0</v>
      </c>
      <c r="H30" s="101">
        <v>3600</v>
      </c>
      <c r="I30" s="35">
        <f t="shared" si="1"/>
        <v>0</v>
      </c>
      <c r="L30" s="101">
        <v>3800</v>
      </c>
      <c r="M30" s="35">
        <f t="shared" si="2"/>
        <v>0</v>
      </c>
      <c r="P30" s="101">
        <v>4900</v>
      </c>
      <c r="Q30" s="35">
        <f t="shared" si="3"/>
        <v>0</v>
      </c>
      <c r="T30" s="101">
        <v>5700</v>
      </c>
      <c r="U30" s="35">
        <f t="shared" si="4"/>
        <v>0</v>
      </c>
      <c r="X30" s="101">
        <v>3900</v>
      </c>
      <c r="Y30" s="35">
        <f t="shared" si="61"/>
        <v>0</v>
      </c>
      <c r="AB30" s="101">
        <v>9200</v>
      </c>
      <c r="AC30" s="35">
        <f t="shared" si="5"/>
        <v>0</v>
      </c>
      <c r="AF30" s="35">
        <v>5900</v>
      </c>
      <c r="AG30" s="35">
        <f t="shared" si="6"/>
        <v>0</v>
      </c>
      <c r="AJ30" s="101">
        <v>8500</v>
      </c>
      <c r="AK30" s="35">
        <f t="shared" si="62"/>
        <v>0</v>
      </c>
      <c r="AN30" s="35">
        <v>5900</v>
      </c>
      <c r="AO30" s="35">
        <f t="shared" si="63"/>
        <v>0</v>
      </c>
      <c r="AR30" s="101">
        <v>3800</v>
      </c>
      <c r="AS30" s="35">
        <f t="shared" si="64"/>
        <v>0</v>
      </c>
      <c r="AV30" s="101">
        <v>3500</v>
      </c>
      <c r="AW30" s="35">
        <f t="shared" si="7"/>
        <v>0</v>
      </c>
      <c r="AZ30" s="101">
        <v>2600</v>
      </c>
      <c r="BA30" s="35">
        <f t="shared" si="8"/>
        <v>0</v>
      </c>
      <c r="BD30" s="35">
        <v>6300</v>
      </c>
      <c r="BE30" s="35">
        <f t="shared" si="65"/>
        <v>0</v>
      </c>
      <c r="BH30" s="101">
        <v>4300</v>
      </c>
      <c r="BI30" s="35">
        <f t="shared" si="9"/>
        <v>0</v>
      </c>
      <c r="BL30" s="101">
        <v>3300</v>
      </c>
      <c r="BM30" s="35">
        <f t="shared" si="10"/>
        <v>0</v>
      </c>
      <c r="BP30" s="101">
        <v>9900</v>
      </c>
      <c r="BQ30" s="35">
        <f t="shared" si="11"/>
        <v>0</v>
      </c>
      <c r="BT30" s="101">
        <v>6900</v>
      </c>
      <c r="BU30" s="35">
        <f t="shared" si="66"/>
        <v>0</v>
      </c>
      <c r="BX30" s="101">
        <v>6200</v>
      </c>
      <c r="BY30" s="35">
        <f t="shared" si="67"/>
        <v>0</v>
      </c>
      <c r="CB30" s="101">
        <v>6200</v>
      </c>
      <c r="CC30" s="35">
        <f t="shared" si="12"/>
        <v>0</v>
      </c>
      <c r="CF30" s="101">
        <v>4500</v>
      </c>
      <c r="CG30" s="35">
        <f t="shared" si="68"/>
        <v>0</v>
      </c>
      <c r="CI30"/>
      <c r="CJ30" s="101">
        <v>8000</v>
      </c>
      <c r="CK30" s="35">
        <f t="shared" si="13"/>
        <v>0</v>
      </c>
      <c r="CM30"/>
      <c r="CN30" s="101">
        <v>8000</v>
      </c>
      <c r="CO30" s="35">
        <f t="shared" si="69"/>
        <v>0</v>
      </c>
      <c r="CQ30"/>
      <c r="CR30" s="101">
        <v>8000</v>
      </c>
      <c r="CS30" s="35">
        <f t="shared" si="14"/>
        <v>0</v>
      </c>
      <c r="CV30" s="101">
        <v>4500</v>
      </c>
      <c r="CW30" s="35">
        <f t="shared" si="15"/>
        <v>0</v>
      </c>
      <c r="CZ30" s="35">
        <v>4500</v>
      </c>
      <c r="DA30">
        <f t="shared" si="110"/>
        <v>0</v>
      </c>
      <c r="DD30" s="101">
        <v>4800</v>
      </c>
      <c r="DE30" s="35">
        <f t="shared" si="16"/>
        <v>0</v>
      </c>
      <c r="DH30" s="101">
        <v>4300</v>
      </c>
      <c r="DI30" s="35">
        <f t="shared" si="17"/>
        <v>0</v>
      </c>
      <c r="DK30"/>
      <c r="DL30" s="101">
        <v>6100</v>
      </c>
      <c r="DM30" s="35">
        <f t="shared" si="18"/>
        <v>0</v>
      </c>
      <c r="DO30"/>
      <c r="DP30" s="101">
        <v>3500</v>
      </c>
      <c r="DQ30" s="35">
        <f t="shared" si="70"/>
        <v>0</v>
      </c>
      <c r="DS30"/>
      <c r="DT30" s="101">
        <v>7400</v>
      </c>
      <c r="DU30" s="35">
        <f t="shared" si="71"/>
        <v>0</v>
      </c>
      <c r="DX30" s="101">
        <v>6600</v>
      </c>
      <c r="DY30" s="35">
        <f t="shared" si="19"/>
        <v>0</v>
      </c>
      <c r="EB30">
        <v>9800</v>
      </c>
      <c r="EC30">
        <f t="shared" si="72"/>
        <v>0</v>
      </c>
      <c r="EF30" s="101">
        <v>9300</v>
      </c>
      <c r="EG30" s="35">
        <f t="shared" si="20"/>
        <v>0</v>
      </c>
      <c r="EI30"/>
      <c r="EJ30" s="101">
        <v>3450</v>
      </c>
      <c r="EK30" s="35">
        <f t="shared" si="21"/>
        <v>0</v>
      </c>
      <c r="EN30" s="101">
        <v>6800</v>
      </c>
      <c r="EO30" s="35">
        <f t="shared" si="22"/>
        <v>0</v>
      </c>
      <c r="EQ30"/>
      <c r="ER30" s="101">
        <v>6000</v>
      </c>
      <c r="ES30" s="35">
        <f t="shared" si="23"/>
        <v>0</v>
      </c>
      <c r="EV30" s="101">
        <v>7200</v>
      </c>
      <c r="EW30" s="35">
        <f t="shared" si="73"/>
        <v>0</v>
      </c>
      <c r="EZ30" s="101">
        <v>9500</v>
      </c>
      <c r="FA30" s="35">
        <f t="shared" si="24"/>
        <v>0</v>
      </c>
      <c r="FC30"/>
      <c r="FD30" s="101">
        <v>3800</v>
      </c>
      <c r="FE30" s="35">
        <f t="shared" si="74"/>
        <v>0</v>
      </c>
      <c r="FH30" s="101">
        <v>8000</v>
      </c>
      <c r="FI30" s="35">
        <f t="shared" si="25"/>
        <v>0</v>
      </c>
      <c r="FL30" s="101">
        <v>8000</v>
      </c>
      <c r="FM30" s="35">
        <f t="shared" si="26"/>
        <v>0</v>
      </c>
      <c r="FP30" s="101">
        <v>10300</v>
      </c>
      <c r="FQ30" s="35">
        <f t="shared" si="27"/>
        <v>0</v>
      </c>
      <c r="FS30"/>
      <c r="FT30" s="101">
        <v>7000</v>
      </c>
      <c r="FU30" s="35">
        <f t="shared" si="28"/>
        <v>0</v>
      </c>
      <c r="FW30"/>
      <c r="FX30" s="101">
        <v>5000</v>
      </c>
      <c r="FY30" s="35">
        <f t="shared" si="29"/>
        <v>0</v>
      </c>
      <c r="GB30" s="101">
        <v>4300</v>
      </c>
      <c r="GC30" s="35">
        <f t="shared" si="30"/>
        <v>0</v>
      </c>
      <c r="GF30" s="101">
        <v>5900</v>
      </c>
      <c r="GG30" s="35">
        <f t="shared" si="31"/>
        <v>0</v>
      </c>
      <c r="GI30"/>
      <c r="GJ30" s="101">
        <v>5500</v>
      </c>
      <c r="GK30" s="35">
        <f t="shared" si="32"/>
        <v>0</v>
      </c>
      <c r="GN30" s="101">
        <v>3500</v>
      </c>
      <c r="GO30" s="35">
        <f t="shared" si="33"/>
        <v>0</v>
      </c>
      <c r="GR30" s="101">
        <v>3500</v>
      </c>
      <c r="GS30" s="35">
        <f t="shared" si="34"/>
        <v>0</v>
      </c>
      <c r="GV30" s="101">
        <v>3500</v>
      </c>
      <c r="GW30" s="35">
        <f t="shared" si="35"/>
        <v>0</v>
      </c>
      <c r="GZ30" s="101">
        <v>43000</v>
      </c>
      <c r="HA30" s="35">
        <f t="shared" si="75"/>
        <v>0</v>
      </c>
      <c r="HC30"/>
      <c r="HD30" s="101">
        <v>6500</v>
      </c>
      <c r="HE30" s="35">
        <f t="shared" si="36"/>
        <v>0</v>
      </c>
      <c r="HG30"/>
      <c r="HH30" s="101">
        <v>6400</v>
      </c>
      <c r="HI30" s="35">
        <f t="shared" si="76"/>
        <v>0</v>
      </c>
      <c r="HK30"/>
      <c r="HL30" s="101">
        <v>6500</v>
      </c>
      <c r="HM30" s="35">
        <f t="shared" si="77"/>
        <v>0</v>
      </c>
      <c r="HO30"/>
      <c r="HP30" s="101">
        <v>6700</v>
      </c>
      <c r="HQ30" s="35">
        <f t="shared" si="37"/>
        <v>0</v>
      </c>
      <c r="HS30"/>
      <c r="HT30" s="101">
        <v>3900</v>
      </c>
      <c r="HU30" s="35">
        <f t="shared" si="38"/>
        <v>0</v>
      </c>
      <c r="HW30"/>
      <c r="HX30" s="101">
        <v>4500</v>
      </c>
      <c r="HY30" s="35">
        <f t="shared" si="39"/>
        <v>0</v>
      </c>
      <c r="IA30"/>
      <c r="IB30" s="101">
        <v>3000</v>
      </c>
      <c r="IC30" s="35">
        <f t="shared" si="78"/>
        <v>0</v>
      </c>
      <c r="IE30"/>
      <c r="IF30" s="101">
        <v>3500</v>
      </c>
      <c r="IG30" s="35">
        <f t="shared" si="40"/>
        <v>0</v>
      </c>
      <c r="II30"/>
      <c r="IJ30" s="101">
        <v>7000</v>
      </c>
      <c r="IK30" s="35">
        <f t="shared" si="41"/>
        <v>0</v>
      </c>
      <c r="IM30"/>
      <c r="IN30" s="101">
        <v>6200</v>
      </c>
      <c r="IO30" s="35">
        <f t="shared" si="42"/>
        <v>0</v>
      </c>
      <c r="IQ30"/>
      <c r="IR30" s="35">
        <v>6200</v>
      </c>
      <c r="IS30" s="35">
        <f t="shared" si="79"/>
        <v>0</v>
      </c>
      <c r="IU30"/>
      <c r="IV30" s="101">
        <v>6600</v>
      </c>
      <c r="IW30" s="35">
        <f t="shared" si="43"/>
        <v>0</v>
      </c>
      <c r="IZ30" s="101">
        <v>18000</v>
      </c>
      <c r="JA30" s="35">
        <f t="shared" si="80"/>
        <v>0</v>
      </c>
      <c r="JD30" s="101">
        <v>18000</v>
      </c>
      <c r="JE30" s="35">
        <f t="shared" si="81"/>
        <v>0</v>
      </c>
      <c r="JH30" s="101">
        <v>7000</v>
      </c>
      <c r="JI30" s="35">
        <f t="shared" si="82"/>
        <v>0</v>
      </c>
      <c r="JL30" s="101">
        <v>6400</v>
      </c>
      <c r="JM30" s="35">
        <f t="shared" si="44"/>
        <v>0</v>
      </c>
      <c r="JO30"/>
      <c r="JP30" s="101">
        <v>6500</v>
      </c>
      <c r="JQ30" s="35">
        <f t="shared" si="45"/>
        <v>0</v>
      </c>
      <c r="JT30" s="101">
        <v>10500</v>
      </c>
      <c r="JU30" s="35">
        <f t="shared" si="83"/>
        <v>0</v>
      </c>
      <c r="JX30" s="101">
        <v>17000</v>
      </c>
      <c r="JY30" s="35">
        <f t="shared" si="84"/>
        <v>0</v>
      </c>
      <c r="KB30" s="101">
        <v>16000</v>
      </c>
      <c r="KC30" s="35">
        <f t="shared" si="85"/>
        <v>0</v>
      </c>
      <c r="KF30" s="101">
        <v>4400</v>
      </c>
      <c r="KG30" s="35">
        <f t="shared" si="86"/>
        <v>0</v>
      </c>
      <c r="KJ30" s="101">
        <v>17500</v>
      </c>
      <c r="KK30" s="35">
        <f t="shared" si="87"/>
        <v>0</v>
      </c>
      <c r="KN30" s="101">
        <v>7200</v>
      </c>
      <c r="KO30" s="35">
        <f t="shared" si="88"/>
        <v>0</v>
      </c>
      <c r="KR30" s="101">
        <v>12000</v>
      </c>
      <c r="KS30" s="35">
        <f t="shared" si="89"/>
        <v>0</v>
      </c>
      <c r="KV30" s="35">
        <v>9600</v>
      </c>
      <c r="KW30" s="35">
        <f t="shared" si="90"/>
        <v>0</v>
      </c>
      <c r="KZ30" s="101">
        <v>18000</v>
      </c>
      <c r="LA30" s="35">
        <f t="shared" si="91"/>
        <v>0</v>
      </c>
      <c r="LD30" s="101">
        <v>6200</v>
      </c>
      <c r="LE30" s="35">
        <f t="shared" si="92"/>
        <v>0</v>
      </c>
      <c r="LH30" s="101">
        <v>3600</v>
      </c>
      <c r="LI30" s="35">
        <f t="shared" si="93"/>
        <v>0</v>
      </c>
      <c r="LK30"/>
      <c r="LL30" s="101">
        <v>10000</v>
      </c>
      <c r="LM30" s="35">
        <f t="shared" si="94"/>
        <v>0</v>
      </c>
      <c r="LO30"/>
      <c r="LP30" s="35">
        <v>9900</v>
      </c>
      <c r="LQ30" s="35">
        <f t="shared" si="95"/>
        <v>0</v>
      </c>
      <c r="LT30" s="101">
        <v>9800</v>
      </c>
      <c r="LU30" s="35">
        <f t="shared" si="96"/>
        <v>0</v>
      </c>
      <c r="LW30"/>
      <c r="LX30" s="101">
        <v>8900</v>
      </c>
      <c r="LY30" s="35">
        <f t="shared" si="46"/>
        <v>0</v>
      </c>
      <c r="MB30" s="101">
        <v>9600</v>
      </c>
      <c r="MC30" s="35">
        <f t="shared" si="97"/>
        <v>0</v>
      </c>
      <c r="ME30"/>
      <c r="MF30" s="101">
        <v>9900</v>
      </c>
      <c r="MG30" s="35">
        <f t="shared" si="98"/>
        <v>0</v>
      </c>
      <c r="MI30"/>
      <c r="MJ30" s="101">
        <v>9000</v>
      </c>
      <c r="MK30" s="35">
        <f t="shared" si="99"/>
        <v>0</v>
      </c>
      <c r="MN30" s="101">
        <v>6800</v>
      </c>
      <c r="MO30" s="35">
        <f t="shared" si="47"/>
        <v>0</v>
      </c>
      <c r="MQ30"/>
      <c r="MR30" s="101">
        <v>9200</v>
      </c>
      <c r="MS30" s="35">
        <f t="shared" si="100"/>
        <v>0</v>
      </c>
      <c r="MV30" s="101">
        <v>4800</v>
      </c>
      <c r="MW30" s="35">
        <f t="shared" si="48"/>
        <v>0</v>
      </c>
      <c r="MY30"/>
      <c r="MZ30" s="101">
        <v>3500</v>
      </c>
      <c r="NA30" s="35">
        <f t="shared" si="49"/>
        <v>0</v>
      </c>
      <c r="NC30"/>
      <c r="ND30" s="101">
        <v>2700</v>
      </c>
      <c r="NE30" s="35">
        <f t="shared" si="101"/>
        <v>0</v>
      </c>
      <c r="NH30">
        <v>2700</v>
      </c>
      <c r="NI30" s="35">
        <f t="shared" si="50"/>
        <v>0</v>
      </c>
      <c r="NK30"/>
      <c r="NL30">
        <v>3100</v>
      </c>
      <c r="NM30" s="35">
        <f t="shared" si="51"/>
        <v>0</v>
      </c>
      <c r="NO30"/>
      <c r="NP30">
        <v>9800</v>
      </c>
      <c r="NQ30" s="35">
        <f t="shared" si="102"/>
        <v>0</v>
      </c>
      <c r="NT30">
        <v>5600</v>
      </c>
      <c r="NU30" s="35">
        <f t="shared" si="103"/>
        <v>0</v>
      </c>
      <c r="NX30">
        <v>2700</v>
      </c>
      <c r="NY30" s="35">
        <f t="shared" si="52"/>
        <v>0</v>
      </c>
      <c r="OB30">
        <v>3800</v>
      </c>
      <c r="OC30" s="35">
        <f t="shared" si="104"/>
        <v>0</v>
      </c>
      <c r="OF30">
        <v>3600</v>
      </c>
      <c r="OG30" s="35">
        <f t="shared" si="53"/>
        <v>0</v>
      </c>
      <c r="OI30"/>
      <c r="OJ30">
        <v>3600</v>
      </c>
      <c r="OK30" s="35">
        <f t="shared" si="105"/>
        <v>0</v>
      </c>
      <c r="OM30"/>
      <c r="ON30">
        <v>4500</v>
      </c>
      <c r="OO30" s="35">
        <f t="shared" si="106"/>
        <v>0</v>
      </c>
      <c r="OQ30"/>
      <c r="OR30">
        <v>9000</v>
      </c>
      <c r="OS30" s="35">
        <f t="shared" si="107"/>
        <v>0</v>
      </c>
      <c r="OU30"/>
      <c r="OV30">
        <v>6200</v>
      </c>
      <c r="OW30" s="35">
        <f t="shared" si="54"/>
        <v>0</v>
      </c>
      <c r="OZ30">
        <v>6500</v>
      </c>
      <c r="PA30" s="35">
        <f t="shared" si="55"/>
        <v>0</v>
      </c>
      <c r="PC30"/>
      <c r="PD30">
        <v>6500</v>
      </c>
      <c r="PE30" s="35">
        <f t="shared" si="56"/>
        <v>0</v>
      </c>
      <c r="PG30"/>
      <c r="PH30" s="101">
        <v>3100</v>
      </c>
      <c r="PI30" s="35">
        <f t="shared" si="108"/>
        <v>0</v>
      </c>
      <c r="PK30"/>
      <c r="PL30">
        <v>3200</v>
      </c>
      <c r="PM30" s="35">
        <f t="shared" si="57"/>
        <v>0</v>
      </c>
      <c r="PO30"/>
      <c r="PP30" s="101">
        <v>3100</v>
      </c>
      <c r="PQ30" s="35">
        <f t="shared" si="58"/>
        <v>0</v>
      </c>
      <c r="PS30"/>
      <c r="PT30">
        <v>2700</v>
      </c>
      <c r="PU30" s="35">
        <f t="shared" si="59"/>
        <v>0</v>
      </c>
      <c r="PX30">
        <v>3100</v>
      </c>
      <c r="PY30">
        <f t="shared" si="109"/>
        <v>0</v>
      </c>
      <c r="QB30">
        <v>3700</v>
      </c>
      <c r="QC30">
        <f t="shared" si="111"/>
        <v>0</v>
      </c>
    </row>
    <row r="31" spans="1:449" s="35" customFormat="1">
      <c r="A31" s="65">
        <v>43885</v>
      </c>
      <c r="D31" s="35">
        <v>2000</v>
      </c>
      <c r="E31" s="35">
        <f t="shared" si="0"/>
        <v>0</v>
      </c>
      <c r="H31" s="101">
        <v>3600</v>
      </c>
      <c r="I31" s="35">
        <f t="shared" si="1"/>
        <v>0</v>
      </c>
      <c r="L31" s="101">
        <v>3800</v>
      </c>
      <c r="M31" s="35">
        <f t="shared" si="2"/>
        <v>0</v>
      </c>
      <c r="P31" s="101">
        <v>4900</v>
      </c>
      <c r="Q31" s="35">
        <f t="shared" si="3"/>
        <v>0</v>
      </c>
      <c r="T31" s="101">
        <v>5700</v>
      </c>
      <c r="U31" s="35">
        <f t="shared" si="4"/>
        <v>0</v>
      </c>
      <c r="X31" s="101">
        <v>3900</v>
      </c>
      <c r="Y31" s="35">
        <f t="shared" si="61"/>
        <v>0</v>
      </c>
      <c r="AB31" s="101">
        <v>9200</v>
      </c>
      <c r="AC31" s="35">
        <f t="shared" si="5"/>
        <v>0</v>
      </c>
      <c r="AF31" s="35">
        <v>5900</v>
      </c>
      <c r="AG31" s="35">
        <f t="shared" si="6"/>
        <v>0</v>
      </c>
      <c r="AJ31" s="101">
        <v>8500</v>
      </c>
      <c r="AK31" s="35">
        <f t="shared" si="62"/>
        <v>0</v>
      </c>
      <c r="AN31" s="35">
        <v>5900</v>
      </c>
      <c r="AO31" s="35">
        <f t="shared" si="63"/>
        <v>0</v>
      </c>
      <c r="AR31" s="101">
        <v>3800</v>
      </c>
      <c r="AS31" s="35">
        <f t="shared" si="64"/>
        <v>0</v>
      </c>
      <c r="AV31" s="101">
        <v>3500</v>
      </c>
      <c r="AW31" s="35">
        <f t="shared" si="7"/>
        <v>0</v>
      </c>
      <c r="AZ31" s="101">
        <v>2600</v>
      </c>
      <c r="BA31" s="35">
        <f t="shared" si="8"/>
        <v>0</v>
      </c>
      <c r="BD31" s="35">
        <v>6300</v>
      </c>
      <c r="BE31" s="35">
        <f t="shared" si="65"/>
        <v>0</v>
      </c>
      <c r="BH31" s="101">
        <v>4300</v>
      </c>
      <c r="BI31" s="35">
        <f t="shared" si="9"/>
        <v>0</v>
      </c>
      <c r="BL31" s="101">
        <v>3300</v>
      </c>
      <c r="BM31" s="35">
        <f t="shared" si="10"/>
        <v>0</v>
      </c>
      <c r="BP31" s="101">
        <v>9900</v>
      </c>
      <c r="BQ31" s="35">
        <f t="shared" si="11"/>
        <v>0</v>
      </c>
      <c r="BT31" s="101">
        <v>6900</v>
      </c>
      <c r="BU31" s="35">
        <f t="shared" si="66"/>
        <v>0</v>
      </c>
      <c r="BX31" s="101">
        <v>6200</v>
      </c>
      <c r="BY31" s="35">
        <f t="shared" si="67"/>
        <v>0</v>
      </c>
      <c r="CB31" s="101">
        <v>6200</v>
      </c>
      <c r="CC31" s="35">
        <f t="shared" si="12"/>
        <v>0</v>
      </c>
      <c r="CF31" s="101">
        <v>4500</v>
      </c>
      <c r="CG31" s="35">
        <f t="shared" si="68"/>
        <v>0</v>
      </c>
      <c r="CI31"/>
      <c r="CJ31" s="101">
        <v>8000</v>
      </c>
      <c r="CK31" s="35">
        <f t="shared" si="13"/>
        <v>0</v>
      </c>
      <c r="CM31"/>
      <c r="CN31" s="101">
        <v>8000</v>
      </c>
      <c r="CO31" s="35">
        <f t="shared" si="69"/>
        <v>0</v>
      </c>
      <c r="CQ31"/>
      <c r="CR31" s="101">
        <v>8000</v>
      </c>
      <c r="CS31" s="35">
        <f t="shared" si="14"/>
        <v>0</v>
      </c>
      <c r="CV31" s="101">
        <v>4500</v>
      </c>
      <c r="CW31" s="35">
        <f t="shared" si="15"/>
        <v>0</v>
      </c>
      <c r="CZ31" s="35">
        <v>4500</v>
      </c>
      <c r="DA31">
        <f t="shared" si="110"/>
        <v>0</v>
      </c>
      <c r="DD31" s="101">
        <v>4800</v>
      </c>
      <c r="DE31" s="35">
        <f t="shared" si="16"/>
        <v>0</v>
      </c>
      <c r="DH31" s="101">
        <v>4300</v>
      </c>
      <c r="DI31" s="35">
        <f t="shared" si="17"/>
        <v>0</v>
      </c>
      <c r="DK31"/>
      <c r="DL31" s="101">
        <v>6100</v>
      </c>
      <c r="DM31" s="35">
        <f t="shared" si="18"/>
        <v>0</v>
      </c>
      <c r="DO31"/>
      <c r="DP31" s="101">
        <v>3500</v>
      </c>
      <c r="DQ31" s="35">
        <f t="shared" si="70"/>
        <v>0</v>
      </c>
      <c r="DS31"/>
      <c r="DT31" s="101">
        <v>7400</v>
      </c>
      <c r="DU31" s="35">
        <f t="shared" si="71"/>
        <v>0</v>
      </c>
      <c r="DX31" s="101">
        <v>6600</v>
      </c>
      <c r="DY31" s="35">
        <f t="shared" si="19"/>
        <v>0</v>
      </c>
      <c r="EB31">
        <v>9800</v>
      </c>
      <c r="EC31">
        <f t="shared" si="72"/>
        <v>0</v>
      </c>
      <c r="EF31" s="101">
        <v>9300</v>
      </c>
      <c r="EG31" s="35">
        <f t="shared" si="20"/>
        <v>0</v>
      </c>
      <c r="EI31"/>
      <c r="EJ31" s="101">
        <v>3450</v>
      </c>
      <c r="EK31" s="35">
        <f t="shared" si="21"/>
        <v>0</v>
      </c>
      <c r="EN31" s="101">
        <v>6800</v>
      </c>
      <c r="EO31" s="35">
        <f t="shared" si="22"/>
        <v>0</v>
      </c>
      <c r="EQ31"/>
      <c r="ER31" s="101">
        <v>6000</v>
      </c>
      <c r="ES31" s="35">
        <f t="shared" si="23"/>
        <v>0</v>
      </c>
      <c r="EV31" s="101">
        <v>7200</v>
      </c>
      <c r="EW31" s="35">
        <f t="shared" si="73"/>
        <v>0</v>
      </c>
      <c r="EZ31" s="101">
        <v>9500</v>
      </c>
      <c r="FA31" s="35">
        <f t="shared" si="24"/>
        <v>0</v>
      </c>
      <c r="FC31"/>
      <c r="FD31" s="101">
        <v>3800</v>
      </c>
      <c r="FE31" s="35">
        <f t="shared" si="74"/>
        <v>0</v>
      </c>
      <c r="FH31" s="101">
        <v>8000</v>
      </c>
      <c r="FI31" s="35">
        <f t="shared" si="25"/>
        <v>0</v>
      </c>
      <c r="FL31" s="101">
        <v>8000</v>
      </c>
      <c r="FM31" s="35">
        <f t="shared" si="26"/>
        <v>0</v>
      </c>
      <c r="FP31" s="101">
        <v>10300</v>
      </c>
      <c r="FQ31" s="35">
        <f t="shared" si="27"/>
        <v>0</v>
      </c>
      <c r="FS31"/>
      <c r="FT31" s="101">
        <v>7000</v>
      </c>
      <c r="FU31" s="35">
        <f t="shared" si="28"/>
        <v>0</v>
      </c>
      <c r="FW31"/>
      <c r="FX31" s="101">
        <v>5000</v>
      </c>
      <c r="FY31" s="35">
        <f t="shared" si="29"/>
        <v>0</v>
      </c>
      <c r="GB31" s="101">
        <v>4300</v>
      </c>
      <c r="GC31" s="35">
        <f t="shared" si="30"/>
        <v>0</v>
      </c>
      <c r="GF31" s="101">
        <v>5900</v>
      </c>
      <c r="GG31" s="35">
        <f t="shared" si="31"/>
        <v>0</v>
      </c>
      <c r="GI31"/>
      <c r="GJ31" s="101">
        <v>5500</v>
      </c>
      <c r="GK31" s="35">
        <f t="shared" si="32"/>
        <v>0</v>
      </c>
      <c r="GN31" s="101">
        <v>3500</v>
      </c>
      <c r="GO31" s="35">
        <f t="shared" si="33"/>
        <v>0</v>
      </c>
      <c r="GR31" s="101">
        <v>3500</v>
      </c>
      <c r="GS31" s="35">
        <f t="shared" si="34"/>
        <v>0</v>
      </c>
      <c r="GV31" s="101">
        <v>3500</v>
      </c>
      <c r="GW31" s="35">
        <f t="shared" si="35"/>
        <v>0</v>
      </c>
      <c r="GZ31" s="101">
        <v>43000</v>
      </c>
      <c r="HA31" s="35">
        <f t="shared" si="75"/>
        <v>0</v>
      </c>
      <c r="HC31"/>
      <c r="HD31" s="101">
        <v>6500</v>
      </c>
      <c r="HE31" s="35">
        <f t="shared" si="36"/>
        <v>0</v>
      </c>
      <c r="HG31"/>
      <c r="HH31" s="101">
        <v>6400</v>
      </c>
      <c r="HI31" s="35">
        <f t="shared" si="76"/>
        <v>0</v>
      </c>
      <c r="HK31"/>
      <c r="HL31" s="101">
        <v>6500</v>
      </c>
      <c r="HM31" s="35">
        <f t="shared" si="77"/>
        <v>0</v>
      </c>
      <c r="HO31"/>
      <c r="HP31" s="101">
        <v>6700</v>
      </c>
      <c r="HQ31" s="35">
        <f t="shared" si="37"/>
        <v>0</v>
      </c>
      <c r="HS31"/>
      <c r="HT31" s="101">
        <v>3900</v>
      </c>
      <c r="HU31" s="35">
        <f t="shared" si="38"/>
        <v>0</v>
      </c>
      <c r="HW31"/>
      <c r="HX31" s="101">
        <v>4500</v>
      </c>
      <c r="HY31" s="35">
        <f t="shared" si="39"/>
        <v>0</v>
      </c>
      <c r="IA31"/>
      <c r="IB31" s="101">
        <v>3000</v>
      </c>
      <c r="IC31" s="35">
        <f t="shared" si="78"/>
        <v>0</v>
      </c>
      <c r="IE31"/>
      <c r="IF31" s="101">
        <v>3500</v>
      </c>
      <c r="IG31" s="35">
        <f t="shared" si="40"/>
        <v>0</v>
      </c>
      <c r="II31"/>
      <c r="IJ31" s="101">
        <v>7000</v>
      </c>
      <c r="IK31" s="35">
        <f t="shared" si="41"/>
        <v>0</v>
      </c>
      <c r="IM31"/>
      <c r="IN31" s="101">
        <v>6200</v>
      </c>
      <c r="IO31" s="35">
        <f t="shared" si="42"/>
        <v>0</v>
      </c>
      <c r="IQ31"/>
      <c r="IR31" s="35">
        <v>6200</v>
      </c>
      <c r="IS31" s="35">
        <f t="shared" si="79"/>
        <v>0</v>
      </c>
      <c r="IU31"/>
      <c r="IV31" s="101">
        <v>6600</v>
      </c>
      <c r="IW31" s="35">
        <f t="shared" si="43"/>
        <v>0</v>
      </c>
      <c r="IZ31" s="101">
        <v>18000</v>
      </c>
      <c r="JA31" s="35">
        <f t="shared" si="80"/>
        <v>0</v>
      </c>
      <c r="JD31" s="101">
        <v>18000</v>
      </c>
      <c r="JE31" s="35">
        <f t="shared" si="81"/>
        <v>0</v>
      </c>
      <c r="JH31" s="101">
        <v>7000</v>
      </c>
      <c r="JI31" s="35">
        <f t="shared" si="82"/>
        <v>0</v>
      </c>
      <c r="JL31" s="101">
        <v>6400</v>
      </c>
      <c r="JM31" s="35">
        <f t="shared" si="44"/>
        <v>0</v>
      </c>
      <c r="JO31"/>
      <c r="JP31" s="101">
        <v>6500</v>
      </c>
      <c r="JQ31" s="35">
        <f t="shared" si="45"/>
        <v>0</v>
      </c>
      <c r="JT31" s="101">
        <v>10500</v>
      </c>
      <c r="JU31" s="35">
        <f t="shared" si="83"/>
        <v>0</v>
      </c>
      <c r="JX31" s="101">
        <v>17000</v>
      </c>
      <c r="JY31" s="35">
        <f t="shared" si="84"/>
        <v>0</v>
      </c>
      <c r="KB31" s="101">
        <v>16000</v>
      </c>
      <c r="KC31" s="35">
        <f t="shared" si="85"/>
        <v>0</v>
      </c>
      <c r="KF31" s="101">
        <v>4400</v>
      </c>
      <c r="KG31" s="35">
        <f t="shared" si="86"/>
        <v>0</v>
      </c>
      <c r="KJ31" s="101">
        <v>17500</v>
      </c>
      <c r="KK31" s="35">
        <f t="shared" si="87"/>
        <v>0</v>
      </c>
      <c r="KN31" s="101">
        <v>7200</v>
      </c>
      <c r="KO31" s="35">
        <f t="shared" si="88"/>
        <v>0</v>
      </c>
      <c r="KR31" s="101">
        <v>12000</v>
      </c>
      <c r="KS31" s="35">
        <f t="shared" si="89"/>
        <v>0</v>
      </c>
      <c r="KV31" s="35">
        <v>9600</v>
      </c>
      <c r="KW31" s="35">
        <f t="shared" si="90"/>
        <v>0</v>
      </c>
      <c r="KZ31" s="101">
        <v>18000</v>
      </c>
      <c r="LA31" s="35">
        <f t="shared" si="91"/>
        <v>0</v>
      </c>
      <c r="LD31" s="101">
        <v>6200</v>
      </c>
      <c r="LE31" s="35">
        <f t="shared" si="92"/>
        <v>0</v>
      </c>
      <c r="LH31" s="101">
        <v>3600</v>
      </c>
      <c r="LI31" s="35">
        <f t="shared" si="93"/>
        <v>0</v>
      </c>
      <c r="LK31"/>
      <c r="LL31" s="101">
        <v>10000</v>
      </c>
      <c r="LM31" s="35">
        <f t="shared" si="94"/>
        <v>0</v>
      </c>
      <c r="LO31"/>
      <c r="LP31" s="35">
        <v>9900</v>
      </c>
      <c r="LQ31" s="35">
        <f t="shared" si="95"/>
        <v>0</v>
      </c>
      <c r="LT31" s="101">
        <v>9800</v>
      </c>
      <c r="LU31" s="35">
        <f t="shared" si="96"/>
        <v>0</v>
      </c>
      <c r="LW31"/>
      <c r="LX31" s="101">
        <v>8900</v>
      </c>
      <c r="LY31" s="35">
        <f t="shared" si="46"/>
        <v>0</v>
      </c>
      <c r="MB31" s="101">
        <v>9600</v>
      </c>
      <c r="MC31" s="35">
        <f t="shared" si="97"/>
        <v>0</v>
      </c>
      <c r="ME31"/>
      <c r="MF31" s="101">
        <v>9900</v>
      </c>
      <c r="MG31" s="35">
        <f t="shared" si="98"/>
        <v>0</v>
      </c>
      <c r="MI31"/>
      <c r="MJ31" s="101">
        <v>9000</v>
      </c>
      <c r="MK31" s="35">
        <f t="shared" si="99"/>
        <v>0</v>
      </c>
      <c r="MN31" s="101">
        <v>6800</v>
      </c>
      <c r="MO31" s="35">
        <f t="shared" si="47"/>
        <v>0</v>
      </c>
      <c r="MQ31"/>
      <c r="MR31" s="101">
        <v>9200</v>
      </c>
      <c r="MS31" s="35">
        <f t="shared" si="100"/>
        <v>0</v>
      </c>
      <c r="MV31" s="101">
        <v>4800</v>
      </c>
      <c r="MW31" s="35">
        <f t="shared" si="48"/>
        <v>0</v>
      </c>
      <c r="MY31"/>
      <c r="MZ31" s="101">
        <v>3500</v>
      </c>
      <c r="NA31" s="35">
        <f t="shared" si="49"/>
        <v>0</v>
      </c>
      <c r="NC31"/>
      <c r="ND31" s="101">
        <v>2700</v>
      </c>
      <c r="NE31" s="35">
        <f t="shared" si="101"/>
        <v>0</v>
      </c>
      <c r="NH31">
        <v>2700</v>
      </c>
      <c r="NI31" s="35">
        <f t="shared" si="50"/>
        <v>0</v>
      </c>
      <c r="NK31"/>
      <c r="NL31">
        <v>3100</v>
      </c>
      <c r="NM31" s="35">
        <f t="shared" si="51"/>
        <v>0</v>
      </c>
      <c r="NO31"/>
      <c r="NP31">
        <v>9800</v>
      </c>
      <c r="NQ31" s="35">
        <f t="shared" si="102"/>
        <v>0</v>
      </c>
      <c r="NT31">
        <v>5600</v>
      </c>
      <c r="NU31" s="35">
        <f t="shared" si="103"/>
        <v>0</v>
      </c>
      <c r="NX31">
        <v>2700</v>
      </c>
      <c r="NY31" s="35">
        <f t="shared" si="52"/>
        <v>0</v>
      </c>
      <c r="OB31">
        <v>3800</v>
      </c>
      <c r="OC31" s="35">
        <f t="shared" si="104"/>
        <v>0</v>
      </c>
      <c r="OF31">
        <v>3600</v>
      </c>
      <c r="OG31" s="35">
        <f t="shared" si="53"/>
        <v>0</v>
      </c>
      <c r="OI31"/>
      <c r="OJ31">
        <v>3600</v>
      </c>
      <c r="OK31" s="35">
        <f t="shared" si="105"/>
        <v>0</v>
      </c>
      <c r="OM31"/>
      <c r="ON31">
        <v>4500</v>
      </c>
      <c r="OO31" s="35">
        <f t="shared" si="106"/>
        <v>0</v>
      </c>
      <c r="OQ31"/>
      <c r="OR31">
        <v>9000</v>
      </c>
      <c r="OS31" s="35">
        <f t="shared" si="107"/>
        <v>0</v>
      </c>
      <c r="OU31"/>
      <c r="OV31">
        <v>6200</v>
      </c>
      <c r="OW31" s="35">
        <f t="shared" si="54"/>
        <v>0</v>
      </c>
      <c r="OZ31">
        <v>6500</v>
      </c>
      <c r="PA31" s="35">
        <f t="shared" si="55"/>
        <v>0</v>
      </c>
      <c r="PC31"/>
      <c r="PD31">
        <v>6500</v>
      </c>
      <c r="PE31" s="35">
        <f t="shared" si="56"/>
        <v>0</v>
      </c>
      <c r="PG31"/>
      <c r="PH31" s="101">
        <v>3100</v>
      </c>
      <c r="PI31" s="35">
        <f t="shared" si="108"/>
        <v>0</v>
      </c>
      <c r="PK31"/>
      <c r="PL31">
        <v>3200</v>
      </c>
      <c r="PM31" s="35">
        <f t="shared" si="57"/>
        <v>0</v>
      </c>
      <c r="PO31"/>
      <c r="PP31" s="101">
        <v>3100</v>
      </c>
      <c r="PQ31" s="35">
        <f t="shared" si="58"/>
        <v>0</v>
      </c>
      <c r="PS31"/>
      <c r="PT31">
        <v>2700</v>
      </c>
      <c r="PU31" s="35">
        <f t="shared" si="59"/>
        <v>0</v>
      </c>
      <c r="PX31">
        <v>3100</v>
      </c>
      <c r="PY31">
        <f t="shared" si="109"/>
        <v>0</v>
      </c>
      <c r="QB31">
        <v>3700</v>
      </c>
      <c r="QC31">
        <f t="shared" si="111"/>
        <v>0</v>
      </c>
    </row>
    <row r="32" spans="1:449" s="35" customFormat="1">
      <c r="A32" s="65">
        <v>43886</v>
      </c>
      <c r="D32" s="35">
        <v>2000</v>
      </c>
      <c r="E32" s="35">
        <f t="shared" si="0"/>
        <v>0</v>
      </c>
      <c r="H32" s="101">
        <v>3600</v>
      </c>
      <c r="I32" s="35">
        <f t="shared" si="1"/>
        <v>0</v>
      </c>
      <c r="L32" s="101">
        <v>3800</v>
      </c>
      <c r="M32" s="35">
        <f t="shared" si="2"/>
        <v>0</v>
      </c>
      <c r="P32" s="101">
        <v>4900</v>
      </c>
      <c r="Q32" s="35">
        <f t="shared" si="3"/>
        <v>0</v>
      </c>
      <c r="T32" s="101">
        <v>5700</v>
      </c>
      <c r="U32" s="35">
        <f t="shared" si="4"/>
        <v>0</v>
      </c>
      <c r="X32" s="101">
        <v>3900</v>
      </c>
      <c r="Y32" s="35">
        <f t="shared" si="61"/>
        <v>0</v>
      </c>
      <c r="AB32" s="101">
        <v>9200</v>
      </c>
      <c r="AC32" s="35">
        <f t="shared" si="5"/>
        <v>0</v>
      </c>
      <c r="AF32" s="35">
        <v>5900</v>
      </c>
      <c r="AG32" s="35">
        <f t="shared" si="6"/>
        <v>0</v>
      </c>
      <c r="AJ32" s="101">
        <v>8500</v>
      </c>
      <c r="AK32" s="35">
        <f t="shared" si="62"/>
        <v>0</v>
      </c>
      <c r="AN32" s="35">
        <v>5900</v>
      </c>
      <c r="AO32" s="35">
        <f t="shared" si="63"/>
        <v>0</v>
      </c>
      <c r="AR32" s="101">
        <v>3800</v>
      </c>
      <c r="AS32" s="35">
        <f t="shared" si="64"/>
        <v>0</v>
      </c>
      <c r="AV32" s="101">
        <v>3500</v>
      </c>
      <c r="AW32" s="35">
        <f t="shared" si="7"/>
        <v>0</v>
      </c>
      <c r="AZ32" s="101">
        <v>2600</v>
      </c>
      <c r="BA32" s="35">
        <f t="shared" si="8"/>
        <v>0</v>
      </c>
      <c r="BD32" s="35">
        <v>6300</v>
      </c>
      <c r="BE32" s="35">
        <f t="shared" si="65"/>
        <v>0</v>
      </c>
      <c r="BH32" s="101">
        <v>4300</v>
      </c>
      <c r="BI32" s="35">
        <f t="shared" si="9"/>
        <v>0</v>
      </c>
      <c r="BL32" s="101">
        <v>3300</v>
      </c>
      <c r="BM32" s="35">
        <f t="shared" si="10"/>
        <v>0</v>
      </c>
      <c r="BP32" s="101">
        <v>9900</v>
      </c>
      <c r="BQ32" s="35">
        <f t="shared" si="11"/>
        <v>0</v>
      </c>
      <c r="BT32" s="101">
        <v>6900</v>
      </c>
      <c r="BU32" s="35">
        <f t="shared" si="66"/>
        <v>0</v>
      </c>
      <c r="BX32" s="101">
        <v>6200</v>
      </c>
      <c r="BY32" s="35">
        <f t="shared" si="67"/>
        <v>0</v>
      </c>
      <c r="CB32" s="101">
        <v>6200</v>
      </c>
      <c r="CC32" s="35">
        <f t="shared" si="12"/>
        <v>0</v>
      </c>
      <c r="CF32" s="101">
        <v>4500</v>
      </c>
      <c r="CG32" s="35">
        <f t="shared" si="68"/>
        <v>0</v>
      </c>
      <c r="CI32"/>
      <c r="CJ32" s="101">
        <v>8000</v>
      </c>
      <c r="CK32" s="35">
        <f t="shared" si="13"/>
        <v>0</v>
      </c>
      <c r="CM32"/>
      <c r="CN32" s="101">
        <v>8000</v>
      </c>
      <c r="CO32" s="35">
        <f t="shared" si="69"/>
        <v>0</v>
      </c>
      <c r="CQ32"/>
      <c r="CR32" s="101">
        <v>8000</v>
      </c>
      <c r="CS32" s="35">
        <f t="shared" si="14"/>
        <v>0</v>
      </c>
      <c r="CV32" s="101">
        <v>4500</v>
      </c>
      <c r="CW32" s="35">
        <f t="shared" si="15"/>
        <v>0</v>
      </c>
      <c r="CZ32" s="35">
        <v>4500</v>
      </c>
      <c r="DA32">
        <f t="shared" si="110"/>
        <v>0</v>
      </c>
      <c r="DD32" s="101">
        <v>4800</v>
      </c>
      <c r="DE32" s="35">
        <f t="shared" si="16"/>
        <v>0</v>
      </c>
      <c r="DH32" s="101">
        <v>4300</v>
      </c>
      <c r="DI32" s="35">
        <f t="shared" si="17"/>
        <v>0</v>
      </c>
      <c r="DK32"/>
      <c r="DL32" s="101">
        <v>6100</v>
      </c>
      <c r="DM32" s="35">
        <f t="shared" si="18"/>
        <v>0</v>
      </c>
      <c r="DO32"/>
      <c r="DP32" s="101">
        <v>3500</v>
      </c>
      <c r="DQ32" s="35">
        <f t="shared" si="70"/>
        <v>0</v>
      </c>
      <c r="DS32"/>
      <c r="DT32" s="101">
        <v>7400</v>
      </c>
      <c r="DU32" s="35">
        <f t="shared" si="71"/>
        <v>0</v>
      </c>
      <c r="DX32" s="101">
        <v>6600</v>
      </c>
      <c r="DY32" s="35">
        <f t="shared" si="19"/>
        <v>0</v>
      </c>
      <c r="EB32">
        <v>9800</v>
      </c>
      <c r="EC32">
        <f t="shared" si="72"/>
        <v>0</v>
      </c>
      <c r="EF32" s="101">
        <v>9300</v>
      </c>
      <c r="EG32" s="35">
        <f t="shared" si="20"/>
        <v>0</v>
      </c>
      <c r="EI32"/>
      <c r="EJ32" s="101">
        <v>3450</v>
      </c>
      <c r="EK32" s="35">
        <f t="shared" si="21"/>
        <v>0</v>
      </c>
      <c r="EN32" s="101">
        <v>6800</v>
      </c>
      <c r="EO32" s="35">
        <f t="shared" si="22"/>
        <v>0</v>
      </c>
      <c r="EQ32"/>
      <c r="ER32" s="101">
        <v>6000</v>
      </c>
      <c r="ES32" s="35">
        <f t="shared" si="23"/>
        <v>0</v>
      </c>
      <c r="EV32" s="101">
        <v>7200</v>
      </c>
      <c r="EW32" s="35">
        <f t="shared" si="73"/>
        <v>0</v>
      </c>
      <c r="EZ32" s="101">
        <v>9500</v>
      </c>
      <c r="FA32" s="35">
        <f t="shared" si="24"/>
        <v>0</v>
      </c>
      <c r="FC32"/>
      <c r="FD32" s="101">
        <v>3800</v>
      </c>
      <c r="FE32" s="35">
        <f t="shared" si="74"/>
        <v>0</v>
      </c>
      <c r="FH32" s="101">
        <v>8000</v>
      </c>
      <c r="FI32" s="35">
        <f t="shared" si="25"/>
        <v>0</v>
      </c>
      <c r="FL32" s="101">
        <v>8000</v>
      </c>
      <c r="FM32" s="35">
        <f t="shared" si="26"/>
        <v>0</v>
      </c>
      <c r="FP32" s="101">
        <v>10300</v>
      </c>
      <c r="FQ32" s="35">
        <f t="shared" si="27"/>
        <v>0</v>
      </c>
      <c r="FS32"/>
      <c r="FT32" s="101">
        <v>7000</v>
      </c>
      <c r="FU32" s="35">
        <f t="shared" si="28"/>
        <v>0</v>
      </c>
      <c r="FW32"/>
      <c r="FX32" s="101">
        <v>5000</v>
      </c>
      <c r="FY32" s="35">
        <f t="shared" si="29"/>
        <v>0</v>
      </c>
      <c r="GB32" s="101">
        <v>4300</v>
      </c>
      <c r="GC32" s="35">
        <f t="shared" si="30"/>
        <v>0</v>
      </c>
      <c r="GF32" s="101">
        <v>5900</v>
      </c>
      <c r="GG32" s="35">
        <f t="shared" si="31"/>
        <v>0</v>
      </c>
      <c r="GI32"/>
      <c r="GJ32" s="101">
        <v>5500</v>
      </c>
      <c r="GK32" s="35">
        <f t="shared" si="32"/>
        <v>0</v>
      </c>
      <c r="GN32" s="101">
        <v>3500</v>
      </c>
      <c r="GO32" s="35">
        <f t="shared" si="33"/>
        <v>0</v>
      </c>
      <c r="GR32" s="101">
        <v>3500</v>
      </c>
      <c r="GS32" s="35">
        <f t="shared" si="34"/>
        <v>0</v>
      </c>
      <c r="GV32" s="101">
        <v>3500</v>
      </c>
      <c r="GW32" s="35">
        <f t="shared" si="35"/>
        <v>0</v>
      </c>
      <c r="GZ32" s="101">
        <v>43000</v>
      </c>
      <c r="HA32" s="35">
        <f t="shared" si="75"/>
        <v>0</v>
      </c>
      <c r="HC32"/>
      <c r="HD32" s="101">
        <v>6500</v>
      </c>
      <c r="HE32" s="35">
        <f t="shared" si="36"/>
        <v>0</v>
      </c>
      <c r="HG32"/>
      <c r="HH32" s="101">
        <v>6400</v>
      </c>
      <c r="HI32" s="35">
        <f t="shared" si="76"/>
        <v>0</v>
      </c>
      <c r="HK32"/>
      <c r="HL32" s="101">
        <v>6500</v>
      </c>
      <c r="HM32" s="35">
        <f t="shared" si="77"/>
        <v>0</v>
      </c>
      <c r="HO32"/>
      <c r="HP32" s="101">
        <v>6700</v>
      </c>
      <c r="HQ32" s="35">
        <f t="shared" si="37"/>
        <v>0</v>
      </c>
      <c r="HS32"/>
      <c r="HT32" s="101">
        <v>3900</v>
      </c>
      <c r="HU32" s="35">
        <f t="shared" si="38"/>
        <v>0</v>
      </c>
      <c r="HW32"/>
      <c r="HX32" s="101">
        <v>4500</v>
      </c>
      <c r="HY32" s="35">
        <f t="shared" si="39"/>
        <v>0</v>
      </c>
      <c r="IA32"/>
      <c r="IB32" s="101">
        <v>3000</v>
      </c>
      <c r="IC32" s="35">
        <f t="shared" si="78"/>
        <v>0</v>
      </c>
      <c r="IE32"/>
      <c r="IF32" s="101">
        <v>3500</v>
      </c>
      <c r="IG32" s="35">
        <f t="shared" si="40"/>
        <v>0</v>
      </c>
      <c r="II32"/>
      <c r="IJ32" s="101">
        <v>7000</v>
      </c>
      <c r="IK32" s="35">
        <f t="shared" si="41"/>
        <v>0</v>
      </c>
      <c r="IM32"/>
      <c r="IN32" s="101">
        <v>6200</v>
      </c>
      <c r="IO32" s="35">
        <f t="shared" si="42"/>
        <v>0</v>
      </c>
      <c r="IQ32"/>
      <c r="IR32" s="35">
        <v>6200</v>
      </c>
      <c r="IS32" s="35">
        <f t="shared" si="79"/>
        <v>0</v>
      </c>
      <c r="IU32"/>
      <c r="IV32" s="101">
        <v>6600</v>
      </c>
      <c r="IW32" s="35">
        <f t="shared" si="43"/>
        <v>0</v>
      </c>
      <c r="IZ32" s="101">
        <v>18000</v>
      </c>
      <c r="JA32" s="35">
        <f t="shared" si="80"/>
        <v>0</v>
      </c>
      <c r="JD32" s="101">
        <v>18000</v>
      </c>
      <c r="JE32" s="35">
        <f t="shared" si="81"/>
        <v>0</v>
      </c>
      <c r="JH32" s="101">
        <v>7000</v>
      </c>
      <c r="JI32" s="35">
        <f t="shared" si="82"/>
        <v>0</v>
      </c>
      <c r="JL32" s="101">
        <v>6400</v>
      </c>
      <c r="JM32" s="35">
        <f t="shared" si="44"/>
        <v>0</v>
      </c>
      <c r="JO32"/>
      <c r="JP32" s="101">
        <v>6500</v>
      </c>
      <c r="JQ32" s="35">
        <f t="shared" si="45"/>
        <v>0</v>
      </c>
      <c r="JT32" s="101">
        <v>10500</v>
      </c>
      <c r="JU32" s="35">
        <f t="shared" si="83"/>
        <v>0</v>
      </c>
      <c r="JX32" s="101">
        <v>17000</v>
      </c>
      <c r="JY32" s="35">
        <f t="shared" si="84"/>
        <v>0</v>
      </c>
      <c r="KB32" s="101">
        <v>16000</v>
      </c>
      <c r="KC32" s="35">
        <f t="shared" si="85"/>
        <v>0</v>
      </c>
      <c r="KF32" s="101">
        <v>4400</v>
      </c>
      <c r="KG32" s="35">
        <f t="shared" si="86"/>
        <v>0</v>
      </c>
      <c r="KJ32" s="101">
        <v>17500</v>
      </c>
      <c r="KK32" s="35">
        <f t="shared" si="87"/>
        <v>0</v>
      </c>
      <c r="KN32" s="101">
        <v>7200</v>
      </c>
      <c r="KO32" s="35">
        <f t="shared" si="88"/>
        <v>0</v>
      </c>
      <c r="KR32" s="101">
        <v>12000</v>
      </c>
      <c r="KS32" s="35">
        <f t="shared" si="89"/>
        <v>0</v>
      </c>
      <c r="KV32" s="35">
        <v>9600</v>
      </c>
      <c r="KW32" s="35">
        <f t="shared" si="90"/>
        <v>0</v>
      </c>
      <c r="KZ32" s="101">
        <v>18000</v>
      </c>
      <c r="LA32" s="35">
        <f t="shared" si="91"/>
        <v>0</v>
      </c>
      <c r="LD32" s="101">
        <v>6200</v>
      </c>
      <c r="LE32" s="35">
        <f t="shared" si="92"/>
        <v>0</v>
      </c>
      <c r="LH32" s="101">
        <v>3600</v>
      </c>
      <c r="LI32" s="35">
        <f t="shared" si="93"/>
        <v>0</v>
      </c>
      <c r="LK32"/>
      <c r="LL32" s="101">
        <v>10000</v>
      </c>
      <c r="LM32" s="35">
        <f t="shared" si="94"/>
        <v>0</v>
      </c>
      <c r="LO32"/>
      <c r="LP32" s="35">
        <v>9900</v>
      </c>
      <c r="LQ32" s="35">
        <f t="shared" si="95"/>
        <v>0</v>
      </c>
      <c r="LT32" s="101">
        <v>9800</v>
      </c>
      <c r="LU32" s="35">
        <f t="shared" si="96"/>
        <v>0</v>
      </c>
      <c r="LW32"/>
      <c r="LX32" s="101">
        <v>8900</v>
      </c>
      <c r="LY32" s="35">
        <f t="shared" si="46"/>
        <v>0</v>
      </c>
      <c r="MB32" s="101">
        <v>9600</v>
      </c>
      <c r="MC32" s="35">
        <f t="shared" si="97"/>
        <v>0</v>
      </c>
      <c r="ME32"/>
      <c r="MF32" s="101">
        <v>9900</v>
      </c>
      <c r="MG32" s="35">
        <f t="shared" si="98"/>
        <v>0</v>
      </c>
      <c r="MI32"/>
      <c r="MJ32" s="101">
        <v>9000</v>
      </c>
      <c r="MK32" s="35">
        <f t="shared" si="99"/>
        <v>0</v>
      </c>
      <c r="MN32" s="101">
        <v>6800</v>
      </c>
      <c r="MO32" s="35">
        <f t="shared" si="47"/>
        <v>0</v>
      </c>
      <c r="MQ32"/>
      <c r="MR32" s="101">
        <v>9200</v>
      </c>
      <c r="MS32" s="35">
        <f t="shared" si="100"/>
        <v>0</v>
      </c>
      <c r="MV32" s="101">
        <v>4800</v>
      </c>
      <c r="MW32" s="35">
        <f t="shared" si="48"/>
        <v>0</v>
      </c>
      <c r="MY32"/>
      <c r="MZ32" s="101">
        <v>3500</v>
      </c>
      <c r="NA32" s="35">
        <f t="shared" si="49"/>
        <v>0</v>
      </c>
      <c r="NC32"/>
      <c r="ND32" s="101">
        <v>2700</v>
      </c>
      <c r="NE32" s="35">
        <f t="shared" si="101"/>
        <v>0</v>
      </c>
      <c r="NH32">
        <v>2700</v>
      </c>
      <c r="NI32" s="35">
        <f t="shared" si="50"/>
        <v>0</v>
      </c>
      <c r="NK32"/>
      <c r="NL32">
        <v>3100</v>
      </c>
      <c r="NM32" s="35">
        <f t="shared" si="51"/>
        <v>0</v>
      </c>
      <c r="NO32"/>
      <c r="NP32">
        <v>9800</v>
      </c>
      <c r="NQ32" s="35">
        <f t="shared" si="102"/>
        <v>0</v>
      </c>
      <c r="NT32">
        <v>5600</v>
      </c>
      <c r="NU32" s="35">
        <f t="shared" si="103"/>
        <v>0</v>
      </c>
      <c r="NX32">
        <v>2700</v>
      </c>
      <c r="NY32" s="35">
        <f t="shared" si="52"/>
        <v>0</v>
      </c>
      <c r="OB32">
        <v>3800</v>
      </c>
      <c r="OC32" s="35">
        <f t="shared" si="104"/>
        <v>0</v>
      </c>
      <c r="OF32">
        <v>3600</v>
      </c>
      <c r="OG32" s="35">
        <f t="shared" si="53"/>
        <v>0</v>
      </c>
      <c r="OI32"/>
      <c r="OJ32">
        <v>3600</v>
      </c>
      <c r="OK32" s="35">
        <f t="shared" si="105"/>
        <v>0</v>
      </c>
      <c r="OM32"/>
      <c r="ON32">
        <v>4500</v>
      </c>
      <c r="OO32" s="35">
        <f t="shared" si="106"/>
        <v>0</v>
      </c>
      <c r="OQ32"/>
      <c r="OR32">
        <v>9000</v>
      </c>
      <c r="OS32" s="35">
        <f t="shared" si="107"/>
        <v>0</v>
      </c>
      <c r="OU32"/>
      <c r="OV32">
        <v>6200</v>
      </c>
      <c r="OW32" s="35">
        <f t="shared" si="54"/>
        <v>0</v>
      </c>
      <c r="OZ32">
        <v>6500</v>
      </c>
      <c r="PA32" s="35">
        <f t="shared" si="55"/>
        <v>0</v>
      </c>
      <c r="PC32"/>
      <c r="PD32">
        <v>6500</v>
      </c>
      <c r="PE32" s="35">
        <f t="shared" si="56"/>
        <v>0</v>
      </c>
      <c r="PG32"/>
      <c r="PH32" s="101">
        <v>3100</v>
      </c>
      <c r="PI32" s="35">
        <f t="shared" si="108"/>
        <v>0</v>
      </c>
      <c r="PK32"/>
      <c r="PL32">
        <v>3200</v>
      </c>
      <c r="PM32" s="35">
        <f t="shared" si="57"/>
        <v>0</v>
      </c>
      <c r="PO32"/>
      <c r="PP32" s="101">
        <v>3100</v>
      </c>
      <c r="PQ32" s="35">
        <f t="shared" si="58"/>
        <v>0</v>
      </c>
      <c r="PS32"/>
      <c r="PT32">
        <v>2700</v>
      </c>
      <c r="PU32" s="35">
        <f t="shared" si="59"/>
        <v>0</v>
      </c>
      <c r="PX32">
        <v>3100</v>
      </c>
      <c r="PY32">
        <f t="shared" si="109"/>
        <v>0</v>
      </c>
      <c r="QB32">
        <v>3700</v>
      </c>
      <c r="QC32">
        <f t="shared" si="111"/>
        <v>0</v>
      </c>
    </row>
    <row r="33" spans="1:447" s="35" customFormat="1">
      <c r="A33" s="65">
        <v>43887</v>
      </c>
      <c r="D33" s="35">
        <v>2000</v>
      </c>
      <c r="E33" s="35">
        <f t="shared" si="0"/>
        <v>0</v>
      </c>
      <c r="H33" s="101">
        <v>3600</v>
      </c>
      <c r="I33" s="35">
        <f t="shared" si="1"/>
        <v>0</v>
      </c>
      <c r="L33" s="101">
        <v>3800</v>
      </c>
      <c r="M33" s="35">
        <f t="shared" si="2"/>
        <v>0</v>
      </c>
      <c r="P33" s="101">
        <v>4900</v>
      </c>
      <c r="Q33" s="35">
        <f t="shared" si="3"/>
        <v>0</v>
      </c>
      <c r="T33" s="101">
        <v>5700</v>
      </c>
      <c r="U33" s="35">
        <f t="shared" si="4"/>
        <v>0</v>
      </c>
      <c r="X33" s="101">
        <v>3900</v>
      </c>
      <c r="Y33" s="35">
        <f t="shared" si="61"/>
        <v>0</v>
      </c>
      <c r="AB33" s="101">
        <v>9200</v>
      </c>
      <c r="AC33" s="35">
        <f t="shared" si="5"/>
        <v>0</v>
      </c>
      <c r="AF33" s="35">
        <v>5900</v>
      </c>
      <c r="AG33" s="35">
        <f t="shared" si="6"/>
        <v>0</v>
      </c>
      <c r="AJ33" s="101">
        <v>8500</v>
      </c>
      <c r="AK33" s="35">
        <f t="shared" si="62"/>
        <v>0</v>
      </c>
      <c r="AN33" s="35">
        <v>5900</v>
      </c>
      <c r="AO33" s="35">
        <f t="shared" si="63"/>
        <v>0</v>
      </c>
      <c r="AR33" s="101">
        <v>3800</v>
      </c>
      <c r="AS33" s="35">
        <f t="shared" si="64"/>
        <v>0</v>
      </c>
      <c r="AV33" s="101">
        <v>3500</v>
      </c>
      <c r="AW33" s="35">
        <f t="shared" si="7"/>
        <v>0</v>
      </c>
      <c r="AZ33" s="101">
        <v>2600</v>
      </c>
      <c r="BA33" s="35">
        <f t="shared" si="8"/>
        <v>0</v>
      </c>
      <c r="BD33" s="35">
        <v>6300</v>
      </c>
      <c r="BE33" s="35">
        <f t="shared" si="65"/>
        <v>0</v>
      </c>
      <c r="BH33" s="101">
        <v>4300</v>
      </c>
      <c r="BI33" s="35">
        <f t="shared" si="9"/>
        <v>0</v>
      </c>
      <c r="BL33" s="101">
        <v>3300</v>
      </c>
      <c r="BM33" s="35">
        <f t="shared" si="10"/>
        <v>0</v>
      </c>
      <c r="BP33" s="101">
        <v>9900</v>
      </c>
      <c r="BQ33" s="35">
        <f t="shared" si="11"/>
        <v>0</v>
      </c>
      <c r="BT33" s="101">
        <v>6900</v>
      </c>
      <c r="BU33" s="35">
        <f t="shared" si="66"/>
        <v>0</v>
      </c>
      <c r="BX33" s="101">
        <v>6200</v>
      </c>
      <c r="BY33" s="35">
        <f t="shared" si="67"/>
        <v>0</v>
      </c>
      <c r="CB33" s="101">
        <v>6200</v>
      </c>
      <c r="CC33" s="35">
        <f t="shared" si="12"/>
        <v>0</v>
      </c>
      <c r="CF33" s="101">
        <v>4500</v>
      </c>
      <c r="CG33" s="35">
        <f t="shared" si="68"/>
        <v>0</v>
      </c>
      <c r="CI33"/>
      <c r="CJ33" s="101">
        <v>8000</v>
      </c>
      <c r="CK33" s="35">
        <f t="shared" si="13"/>
        <v>0</v>
      </c>
      <c r="CM33"/>
      <c r="CN33" s="101">
        <v>8000</v>
      </c>
      <c r="CO33" s="35">
        <f t="shared" si="69"/>
        <v>0</v>
      </c>
      <c r="CQ33"/>
      <c r="CR33" s="101">
        <v>8000</v>
      </c>
      <c r="CS33" s="35">
        <f t="shared" si="14"/>
        <v>0</v>
      </c>
      <c r="CV33" s="101">
        <v>4500</v>
      </c>
      <c r="CW33" s="35">
        <f t="shared" si="15"/>
        <v>0</v>
      </c>
      <c r="CZ33" s="35">
        <v>4500</v>
      </c>
      <c r="DA33">
        <f t="shared" si="110"/>
        <v>0</v>
      </c>
      <c r="DD33" s="101">
        <v>4800</v>
      </c>
      <c r="DE33" s="35">
        <f t="shared" si="16"/>
        <v>0</v>
      </c>
      <c r="DH33" s="101">
        <v>4300</v>
      </c>
      <c r="DI33" s="35">
        <f t="shared" si="17"/>
        <v>0</v>
      </c>
      <c r="DK33"/>
      <c r="DL33" s="101">
        <v>6100</v>
      </c>
      <c r="DM33" s="35">
        <f t="shared" si="18"/>
        <v>0</v>
      </c>
      <c r="DO33"/>
      <c r="DP33" s="101">
        <v>3500</v>
      </c>
      <c r="DQ33" s="35">
        <f t="shared" si="70"/>
        <v>0</v>
      </c>
      <c r="DS33"/>
      <c r="DT33" s="101">
        <v>7400</v>
      </c>
      <c r="DU33" s="35">
        <f t="shared" si="71"/>
        <v>0</v>
      </c>
      <c r="DX33" s="101">
        <v>6600</v>
      </c>
      <c r="DY33" s="35">
        <f t="shared" si="19"/>
        <v>0</v>
      </c>
      <c r="EB33">
        <v>9800</v>
      </c>
      <c r="EC33">
        <f t="shared" si="72"/>
        <v>0</v>
      </c>
      <c r="EF33" s="101">
        <v>9300</v>
      </c>
      <c r="EG33" s="35">
        <f t="shared" si="20"/>
        <v>0</v>
      </c>
      <c r="EI33"/>
      <c r="EJ33" s="101">
        <v>3450</v>
      </c>
      <c r="EK33" s="35">
        <f t="shared" si="21"/>
        <v>0</v>
      </c>
      <c r="EN33" s="101">
        <v>6800</v>
      </c>
      <c r="EO33" s="35">
        <f t="shared" si="22"/>
        <v>0</v>
      </c>
      <c r="EQ33"/>
      <c r="ER33" s="101">
        <v>6000</v>
      </c>
      <c r="ES33" s="35">
        <f t="shared" si="23"/>
        <v>0</v>
      </c>
      <c r="EV33" s="101">
        <v>7200</v>
      </c>
      <c r="EW33" s="35">
        <f t="shared" si="73"/>
        <v>0</v>
      </c>
      <c r="EZ33" s="101">
        <v>9500</v>
      </c>
      <c r="FA33" s="35">
        <f t="shared" si="24"/>
        <v>0</v>
      </c>
      <c r="FC33"/>
      <c r="FD33" s="101">
        <v>3800</v>
      </c>
      <c r="FE33" s="35">
        <f t="shared" si="74"/>
        <v>0</v>
      </c>
      <c r="FH33" s="101">
        <v>8000</v>
      </c>
      <c r="FI33" s="35">
        <f t="shared" si="25"/>
        <v>0</v>
      </c>
      <c r="FL33" s="101">
        <v>8000</v>
      </c>
      <c r="FM33" s="35">
        <f t="shared" si="26"/>
        <v>0</v>
      </c>
      <c r="FP33" s="101">
        <v>10300</v>
      </c>
      <c r="FQ33" s="35">
        <f t="shared" si="27"/>
        <v>0</v>
      </c>
      <c r="FS33"/>
      <c r="FT33" s="101">
        <v>7000</v>
      </c>
      <c r="FU33" s="35">
        <f t="shared" si="28"/>
        <v>0</v>
      </c>
      <c r="FW33"/>
      <c r="FX33" s="101">
        <v>5000</v>
      </c>
      <c r="FY33" s="35">
        <f t="shared" si="29"/>
        <v>0</v>
      </c>
      <c r="GB33" s="101">
        <v>4300</v>
      </c>
      <c r="GC33" s="35">
        <f t="shared" si="30"/>
        <v>0</v>
      </c>
      <c r="GF33" s="101">
        <v>5900</v>
      </c>
      <c r="GG33" s="35">
        <f t="shared" si="31"/>
        <v>0</v>
      </c>
      <c r="GI33"/>
      <c r="GJ33" s="101">
        <v>5500</v>
      </c>
      <c r="GK33" s="35">
        <f t="shared" si="32"/>
        <v>0</v>
      </c>
      <c r="GN33" s="101">
        <v>3500</v>
      </c>
      <c r="GO33" s="35">
        <f t="shared" si="33"/>
        <v>0</v>
      </c>
      <c r="GR33" s="101">
        <v>3500</v>
      </c>
      <c r="GS33" s="35">
        <f t="shared" si="34"/>
        <v>0</v>
      </c>
      <c r="GV33" s="101">
        <v>3500</v>
      </c>
      <c r="GW33" s="35">
        <f t="shared" si="35"/>
        <v>0</v>
      </c>
      <c r="GZ33" s="101">
        <v>43000</v>
      </c>
      <c r="HA33" s="35">
        <f t="shared" si="75"/>
        <v>0</v>
      </c>
      <c r="HC33"/>
      <c r="HD33" s="101">
        <v>6500</v>
      </c>
      <c r="HE33" s="35">
        <f t="shared" si="36"/>
        <v>0</v>
      </c>
      <c r="HG33"/>
      <c r="HH33" s="101">
        <v>6400</v>
      </c>
      <c r="HI33" s="35">
        <f t="shared" si="76"/>
        <v>0</v>
      </c>
      <c r="HK33"/>
      <c r="HL33" s="101">
        <v>6500</v>
      </c>
      <c r="HM33" s="35">
        <f t="shared" si="77"/>
        <v>0</v>
      </c>
      <c r="HO33"/>
      <c r="HP33" s="101">
        <v>6700</v>
      </c>
      <c r="HQ33" s="35">
        <f t="shared" si="37"/>
        <v>0</v>
      </c>
      <c r="HS33"/>
      <c r="HT33" s="101">
        <v>3900</v>
      </c>
      <c r="HU33" s="35">
        <f t="shared" si="38"/>
        <v>0</v>
      </c>
      <c r="HW33"/>
      <c r="HX33" s="101">
        <v>4500</v>
      </c>
      <c r="HY33" s="35">
        <f t="shared" si="39"/>
        <v>0</v>
      </c>
      <c r="IA33"/>
      <c r="IB33" s="101">
        <v>3000</v>
      </c>
      <c r="IC33" s="35">
        <f t="shared" si="78"/>
        <v>0</v>
      </c>
      <c r="IE33"/>
      <c r="IF33" s="101">
        <v>3500</v>
      </c>
      <c r="IG33" s="35">
        <f t="shared" si="40"/>
        <v>0</v>
      </c>
      <c r="II33"/>
      <c r="IJ33" s="101">
        <v>7000</v>
      </c>
      <c r="IK33" s="35">
        <f t="shared" si="41"/>
        <v>0</v>
      </c>
      <c r="IM33"/>
      <c r="IN33" s="101">
        <v>6200</v>
      </c>
      <c r="IO33" s="35">
        <f t="shared" si="42"/>
        <v>0</v>
      </c>
      <c r="IQ33"/>
      <c r="IR33" s="35">
        <v>6200</v>
      </c>
      <c r="IS33" s="35">
        <f t="shared" si="79"/>
        <v>0</v>
      </c>
      <c r="IU33"/>
      <c r="IV33" s="101">
        <v>6600</v>
      </c>
      <c r="IW33" s="35">
        <f t="shared" si="43"/>
        <v>0</v>
      </c>
      <c r="IZ33" s="101">
        <v>18000</v>
      </c>
      <c r="JA33" s="35">
        <f t="shared" si="80"/>
        <v>0</v>
      </c>
      <c r="JD33" s="101">
        <v>18000</v>
      </c>
      <c r="JE33" s="35">
        <f t="shared" si="81"/>
        <v>0</v>
      </c>
      <c r="JH33" s="101">
        <v>7000</v>
      </c>
      <c r="JI33" s="35">
        <f t="shared" si="82"/>
        <v>0</v>
      </c>
      <c r="JL33" s="101">
        <v>6400</v>
      </c>
      <c r="JM33" s="35">
        <f t="shared" si="44"/>
        <v>0</v>
      </c>
      <c r="JO33"/>
      <c r="JP33" s="101">
        <v>6500</v>
      </c>
      <c r="JQ33" s="35">
        <f t="shared" si="45"/>
        <v>0</v>
      </c>
      <c r="JT33" s="101">
        <v>10500</v>
      </c>
      <c r="JU33" s="35">
        <f t="shared" si="83"/>
        <v>0</v>
      </c>
      <c r="JX33" s="101">
        <v>17000</v>
      </c>
      <c r="JY33" s="35">
        <f t="shared" si="84"/>
        <v>0</v>
      </c>
      <c r="KB33" s="101">
        <v>16000</v>
      </c>
      <c r="KC33" s="35">
        <f t="shared" si="85"/>
        <v>0</v>
      </c>
      <c r="KF33" s="101">
        <v>4400</v>
      </c>
      <c r="KG33" s="35">
        <f t="shared" si="86"/>
        <v>0</v>
      </c>
      <c r="KJ33" s="101">
        <v>17500</v>
      </c>
      <c r="KK33" s="35">
        <f t="shared" si="87"/>
        <v>0</v>
      </c>
      <c r="KN33" s="101">
        <v>7200</v>
      </c>
      <c r="KO33" s="35">
        <f t="shared" si="88"/>
        <v>0</v>
      </c>
      <c r="KR33" s="101">
        <v>12000</v>
      </c>
      <c r="KS33" s="35">
        <f t="shared" si="89"/>
        <v>0</v>
      </c>
      <c r="KV33" s="35">
        <v>9600</v>
      </c>
      <c r="KW33" s="35">
        <f t="shared" si="90"/>
        <v>0</v>
      </c>
      <c r="KZ33" s="101">
        <v>18000</v>
      </c>
      <c r="LA33" s="35">
        <f t="shared" si="91"/>
        <v>0</v>
      </c>
      <c r="LD33" s="101">
        <v>6200</v>
      </c>
      <c r="LE33" s="35">
        <f t="shared" si="92"/>
        <v>0</v>
      </c>
      <c r="LH33" s="101">
        <v>3600</v>
      </c>
      <c r="LI33" s="35">
        <f t="shared" si="93"/>
        <v>0</v>
      </c>
      <c r="LK33"/>
      <c r="LL33" s="101">
        <v>10000</v>
      </c>
      <c r="LM33" s="35">
        <f t="shared" si="94"/>
        <v>0</v>
      </c>
      <c r="LO33"/>
      <c r="LP33" s="35">
        <v>9900</v>
      </c>
      <c r="LQ33" s="35">
        <f t="shared" si="95"/>
        <v>0</v>
      </c>
      <c r="LT33" s="101">
        <v>9800</v>
      </c>
      <c r="LU33" s="35">
        <f t="shared" si="96"/>
        <v>0</v>
      </c>
      <c r="LW33"/>
      <c r="LX33" s="101">
        <v>8900</v>
      </c>
      <c r="LY33" s="35">
        <f t="shared" si="46"/>
        <v>0</v>
      </c>
      <c r="MB33" s="101">
        <v>9600</v>
      </c>
      <c r="MC33" s="35">
        <f t="shared" si="97"/>
        <v>0</v>
      </c>
      <c r="ME33"/>
      <c r="MF33" s="101">
        <v>9900</v>
      </c>
      <c r="MG33" s="35">
        <f t="shared" si="98"/>
        <v>0</v>
      </c>
      <c r="MI33"/>
      <c r="MJ33" s="101">
        <v>9000</v>
      </c>
      <c r="MK33" s="35">
        <f t="shared" si="99"/>
        <v>0</v>
      </c>
      <c r="MN33" s="101">
        <v>6800</v>
      </c>
      <c r="MO33" s="35">
        <f t="shared" si="47"/>
        <v>0</v>
      </c>
      <c r="MQ33"/>
      <c r="MR33" s="101">
        <v>9200</v>
      </c>
      <c r="MS33" s="35">
        <f t="shared" si="100"/>
        <v>0</v>
      </c>
      <c r="MV33" s="101">
        <v>4800</v>
      </c>
      <c r="MW33" s="35">
        <f t="shared" si="48"/>
        <v>0</v>
      </c>
      <c r="MY33"/>
      <c r="MZ33" s="101">
        <v>3500</v>
      </c>
      <c r="NA33" s="35">
        <f t="shared" si="49"/>
        <v>0</v>
      </c>
      <c r="NC33"/>
      <c r="ND33" s="101">
        <v>2700</v>
      </c>
      <c r="NE33" s="35">
        <f t="shared" si="101"/>
        <v>0</v>
      </c>
      <c r="NH33">
        <v>2700</v>
      </c>
      <c r="NI33" s="35">
        <f t="shared" si="50"/>
        <v>0</v>
      </c>
      <c r="NK33"/>
      <c r="NL33">
        <v>3100</v>
      </c>
      <c r="NM33" s="35">
        <f t="shared" si="51"/>
        <v>0</v>
      </c>
      <c r="NO33"/>
      <c r="NP33">
        <v>9800</v>
      </c>
      <c r="NQ33" s="35">
        <f t="shared" si="102"/>
        <v>0</v>
      </c>
      <c r="NT33">
        <v>5600</v>
      </c>
      <c r="NU33" s="35">
        <f t="shared" si="103"/>
        <v>0</v>
      </c>
      <c r="NX33">
        <v>2700</v>
      </c>
      <c r="NY33" s="35">
        <f t="shared" si="52"/>
        <v>0</v>
      </c>
      <c r="OB33">
        <v>3800</v>
      </c>
      <c r="OC33" s="35">
        <f t="shared" si="104"/>
        <v>0</v>
      </c>
      <c r="OF33">
        <v>3600</v>
      </c>
      <c r="OG33" s="35">
        <f t="shared" si="53"/>
        <v>0</v>
      </c>
      <c r="OI33"/>
      <c r="OJ33">
        <v>3600</v>
      </c>
      <c r="OK33" s="35">
        <f t="shared" si="105"/>
        <v>0</v>
      </c>
      <c r="OM33"/>
      <c r="ON33">
        <v>4500</v>
      </c>
      <c r="OO33" s="35">
        <f t="shared" si="106"/>
        <v>0</v>
      </c>
      <c r="OQ33"/>
      <c r="OR33">
        <v>9000</v>
      </c>
      <c r="OS33" s="35">
        <f t="shared" si="107"/>
        <v>0</v>
      </c>
      <c r="OU33"/>
      <c r="OV33">
        <v>6200</v>
      </c>
      <c r="OW33" s="35">
        <f t="shared" si="54"/>
        <v>0</v>
      </c>
      <c r="OZ33">
        <v>6500</v>
      </c>
      <c r="PA33" s="35">
        <f t="shared" si="55"/>
        <v>0</v>
      </c>
      <c r="PC33"/>
      <c r="PD33">
        <v>6500</v>
      </c>
      <c r="PE33" s="35">
        <f t="shared" si="56"/>
        <v>0</v>
      </c>
      <c r="PG33"/>
      <c r="PH33" s="101">
        <v>3100</v>
      </c>
      <c r="PI33" s="35">
        <f t="shared" si="108"/>
        <v>0</v>
      </c>
      <c r="PK33"/>
      <c r="PL33">
        <v>3200</v>
      </c>
      <c r="PM33" s="35">
        <f t="shared" si="57"/>
        <v>0</v>
      </c>
      <c r="PO33"/>
      <c r="PP33" s="101">
        <v>3100</v>
      </c>
      <c r="PQ33" s="35">
        <f t="shared" si="58"/>
        <v>0</v>
      </c>
      <c r="PS33"/>
      <c r="PT33">
        <v>2700</v>
      </c>
      <c r="PU33" s="35">
        <f t="shared" si="59"/>
        <v>0</v>
      </c>
      <c r="PX33">
        <v>3100</v>
      </c>
      <c r="PY33">
        <f t="shared" si="109"/>
        <v>0</v>
      </c>
      <c r="QB33">
        <v>3700</v>
      </c>
      <c r="QC33">
        <f t="shared" si="111"/>
        <v>0</v>
      </c>
    </row>
    <row r="34" spans="1:447" s="35" customFormat="1">
      <c r="A34" s="65">
        <v>43888</v>
      </c>
      <c r="D34" s="35">
        <v>2000</v>
      </c>
      <c r="E34" s="35">
        <f t="shared" si="0"/>
        <v>0</v>
      </c>
      <c r="H34" s="101">
        <v>3600</v>
      </c>
      <c r="I34" s="35">
        <f t="shared" si="1"/>
        <v>0</v>
      </c>
      <c r="L34" s="101">
        <v>3800</v>
      </c>
      <c r="M34" s="35">
        <f t="shared" si="2"/>
        <v>0</v>
      </c>
      <c r="P34" s="101">
        <v>4900</v>
      </c>
      <c r="Q34" s="35">
        <f t="shared" si="3"/>
        <v>0</v>
      </c>
      <c r="T34" s="101">
        <v>5700</v>
      </c>
      <c r="U34" s="35">
        <f t="shared" si="4"/>
        <v>0</v>
      </c>
      <c r="X34" s="101">
        <v>3900</v>
      </c>
      <c r="Y34" s="35">
        <f t="shared" si="61"/>
        <v>0</v>
      </c>
      <c r="AB34" s="101">
        <v>9200</v>
      </c>
      <c r="AC34" s="35">
        <f t="shared" si="5"/>
        <v>0</v>
      </c>
      <c r="AF34" s="35">
        <v>5900</v>
      </c>
      <c r="AG34" s="35">
        <f t="shared" si="6"/>
        <v>0</v>
      </c>
      <c r="AJ34" s="101">
        <v>8500</v>
      </c>
      <c r="AK34" s="35">
        <f t="shared" si="62"/>
        <v>0</v>
      </c>
      <c r="AN34" s="35">
        <v>5900</v>
      </c>
      <c r="AO34" s="35">
        <f t="shared" si="63"/>
        <v>0</v>
      </c>
      <c r="AR34" s="101">
        <v>3800</v>
      </c>
      <c r="AS34" s="35">
        <f t="shared" si="64"/>
        <v>0</v>
      </c>
      <c r="AV34" s="101">
        <v>3500</v>
      </c>
      <c r="AW34" s="35">
        <f t="shared" si="7"/>
        <v>0</v>
      </c>
      <c r="AZ34" s="101">
        <v>2600</v>
      </c>
      <c r="BA34" s="35">
        <f t="shared" si="8"/>
        <v>0</v>
      </c>
      <c r="BD34" s="35">
        <v>6300</v>
      </c>
      <c r="BE34" s="35">
        <f t="shared" si="65"/>
        <v>0</v>
      </c>
      <c r="BH34" s="101">
        <v>4300</v>
      </c>
      <c r="BI34" s="35">
        <f t="shared" si="9"/>
        <v>0</v>
      </c>
      <c r="BL34" s="101">
        <v>3300</v>
      </c>
      <c r="BM34" s="35">
        <f t="shared" si="10"/>
        <v>0</v>
      </c>
      <c r="BP34" s="101">
        <v>9900</v>
      </c>
      <c r="BQ34" s="35">
        <f t="shared" si="11"/>
        <v>0</v>
      </c>
      <c r="BT34" s="101">
        <v>6900</v>
      </c>
      <c r="BU34" s="35">
        <f t="shared" si="66"/>
        <v>0</v>
      </c>
      <c r="BX34" s="101">
        <v>6200</v>
      </c>
      <c r="BY34" s="35">
        <f t="shared" si="67"/>
        <v>0</v>
      </c>
      <c r="CB34" s="101">
        <v>6200</v>
      </c>
      <c r="CC34" s="35">
        <f t="shared" si="12"/>
        <v>0</v>
      </c>
      <c r="CF34" s="101">
        <v>4500</v>
      </c>
      <c r="CG34" s="35">
        <f t="shared" si="68"/>
        <v>0</v>
      </c>
      <c r="CI34"/>
      <c r="CJ34" s="101">
        <v>8000</v>
      </c>
      <c r="CK34" s="35">
        <f t="shared" si="13"/>
        <v>0</v>
      </c>
      <c r="CM34"/>
      <c r="CN34" s="101">
        <v>8000</v>
      </c>
      <c r="CO34" s="35">
        <f t="shared" si="69"/>
        <v>0</v>
      </c>
      <c r="CQ34"/>
      <c r="CR34" s="101">
        <v>8000</v>
      </c>
      <c r="CS34" s="35">
        <f t="shared" si="14"/>
        <v>0</v>
      </c>
      <c r="CV34" s="101">
        <v>4500</v>
      </c>
      <c r="CW34" s="35">
        <f t="shared" si="15"/>
        <v>0</v>
      </c>
      <c r="CZ34" s="35">
        <v>4500</v>
      </c>
      <c r="DA34">
        <f t="shared" si="110"/>
        <v>0</v>
      </c>
      <c r="DD34" s="101">
        <v>4800</v>
      </c>
      <c r="DE34" s="35">
        <f t="shared" si="16"/>
        <v>0</v>
      </c>
      <c r="DH34" s="101">
        <v>4300</v>
      </c>
      <c r="DI34" s="35">
        <f t="shared" si="17"/>
        <v>0</v>
      </c>
      <c r="DK34"/>
      <c r="DL34" s="101">
        <v>6100</v>
      </c>
      <c r="DM34" s="35">
        <f t="shared" si="18"/>
        <v>0</v>
      </c>
      <c r="DO34"/>
      <c r="DP34" s="101">
        <v>3500</v>
      </c>
      <c r="DQ34" s="35">
        <f t="shared" si="70"/>
        <v>0</v>
      </c>
      <c r="DS34"/>
      <c r="DT34" s="101">
        <v>7400</v>
      </c>
      <c r="DU34" s="35">
        <f t="shared" si="71"/>
        <v>0</v>
      </c>
      <c r="DX34" s="101">
        <v>6600</v>
      </c>
      <c r="DY34" s="35">
        <f t="shared" si="19"/>
        <v>0</v>
      </c>
      <c r="EB34">
        <v>9800</v>
      </c>
      <c r="EC34">
        <f t="shared" si="72"/>
        <v>0</v>
      </c>
      <c r="EF34" s="101">
        <v>9300</v>
      </c>
      <c r="EG34" s="35">
        <f t="shared" si="20"/>
        <v>0</v>
      </c>
      <c r="EI34"/>
      <c r="EJ34" s="101">
        <v>3450</v>
      </c>
      <c r="EK34" s="35">
        <f t="shared" si="21"/>
        <v>0</v>
      </c>
      <c r="EN34" s="101">
        <v>6800</v>
      </c>
      <c r="EO34" s="35">
        <f t="shared" si="22"/>
        <v>0</v>
      </c>
      <c r="EQ34"/>
      <c r="ER34" s="101">
        <v>6000</v>
      </c>
      <c r="ES34" s="35">
        <f t="shared" si="23"/>
        <v>0</v>
      </c>
      <c r="EV34" s="101">
        <v>7200</v>
      </c>
      <c r="EW34" s="35">
        <f t="shared" si="73"/>
        <v>0</v>
      </c>
      <c r="EZ34" s="101">
        <v>9500</v>
      </c>
      <c r="FA34" s="35">
        <f t="shared" si="24"/>
        <v>0</v>
      </c>
      <c r="FC34"/>
      <c r="FD34" s="101">
        <v>3800</v>
      </c>
      <c r="FE34" s="35">
        <f t="shared" si="74"/>
        <v>0</v>
      </c>
      <c r="FH34" s="101">
        <v>8000</v>
      </c>
      <c r="FI34" s="35">
        <f t="shared" si="25"/>
        <v>0</v>
      </c>
      <c r="FL34" s="101">
        <v>8000</v>
      </c>
      <c r="FM34" s="35">
        <f t="shared" si="26"/>
        <v>0</v>
      </c>
      <c r="FP34" s="101">
        <v>10300</v>
      </c>
      <c r="FQ34" s="35">
        <f t="shared" si="27"/>
        <v>0</v>
      </c>
      <c r="FS34"/>
      <c r="FT34" s="101">
        <v>7000</v>
      </c>
      <c r="FU34" s="35">
        <f t="shared" si="28"/>
        <v>0</v>
      </c>
      <c r="FW34"/>
      <c r="FX34" s="101">
        <v>5000</v>
      </c>
      <c r="FY34" s="35">
        <f t="shared" si="29"/>
        <v>0</v>
      </c>
      <c r="GB34" s="101">
        <v>4300</v>
      </c>
      <c r="GC34" s="35">
        <f t="shared" si="30"/>
        <v>0</v>
      </c>
      <c r="GF34" s="101">
        <v>5900</v>
      </c>
      <c r="GG34" s="35">
        <f t="shared" si="31"/>
        <v>0</v>
      </c>
      <c r="GI34"/>
      <c r="GJ34" s="101">
        <v>5500</v>
      </c>
      <c r="GK34" s="35">
        <f t="shared" si="32"/>
        <v>0</v>
      </c>
      <c r="GN34" s="101">
        <v>3500</v>
      </c>
      <c r="GO34" s="35">
        <f t="shared" si="33"/>
        <v>0</v>
      </c>
      <c r="GR34" s="101">
        <v>3500</v>
      </c>
      <c r="GS34" s="35">
        <f t="shared" si="34"/>
        <v>0</v>
      </c>
      <c r="GV34" s="101">
        <v>3500</v>
      </c>
      <c r="GW34" s="35">
        <f t="shared" si="35"/>
        <v>0</v>
      </c>
      <c r="GZ34" s="101">
        <v>43000</v>
      </c>
      <c r="HA34" s="35">
        <f t="shared" si="75"/>
        <v>0</v>
      </c>
      <c r="HC34"/>
      <c r="HD34" s="101">
        <v>6500</v>
      </c>
      <c r="HE34" s="35">
        <f t="shared" si="36"/>
        <v>0</v>
      </c>
      <c r="HG34"/>
      <c r="HH34" s="101">
        <v>6400</v>
      </c>
      <c r="HI34" s="35">
        <f t="shared" si="76"/>
        <v>0</v>
      </c>
      <c r="HK34"/>
      <c r="HL34" s="101">
        <v>6500</v>
      </c>
      <c r="HM34" s="35">
        <f t="shared" si="77"/>
        <v>0</v>
      </c>
      <c r="HO34"/>
      <c r="HP34" s="101">
        <v>6700</v>
      </c>
      <c r="HQ34" s="35">
        <f t="shared" si="37"/>
        <v>0</v>
      </c>
      <c r="HS34"/>
      <c r="HT34" s="101">
        <v>3900</v>
      </c>
      <c r="HU34" s="35">
        <f t="shared" si="38"/>
        <v>0</v>
      </c>
      <c r="HW34"/>
      <c r="HX34" s="101">
        <v>4500</v>
      </c>
      <c r="HY34" s="35">
        <f t="shared" si="39"/>
        <v>0</v>
      </c>
      <c r="IA34"/>
      <c r="IB34" s="101">
        <v>3000</v>
      </c>
      <c r="IC34" s="35">
        <f t="shared" si="78"/>
        <v>0</v>
      </c>
      <c r="IE34"/>
      <c r="IF34" s="101">
        <v>3500</v>
      </c>
      <c r="IG34" s="35">
        <f t="shared" si="40"/>
        <v>0</v>
      </c>
      <c r="II34"/>
      <c r="IJ34" s="101">
        <v>7000</v>
      </c>
      <c r="IK34" s="35">
        <f t="shared" si="41"/>
        <v>0</v>
      </c>
      <c r="IM34"/>
      <c r="IN34" s="101">
        <v>6200</v>
      </c>
      <c r="IO34" s="35">
        <f t="shared" si="42"/>
        <v>0</v>
      </c>
      <c r="IQ34"/>
      <c r="IR34" s="35">
        <v>6200</v>
      </c>
      <c r="IS34" s="35">
        <f t="shared" si="79"/>
        <v>0</v>
      </c>
      <c r="IU34"/>
      <c r="IV34" s="101">
        <v>6600</v>
      </c>
      <c r="IW34" s="35">
        <f t="shared" si="43"/>
        <v>0</v>
      </c>
      <c r="IZ34" s="101">
        <v>18000</v>
      </c>
      <c r="JA34" s="35">
        <f t="shared" si="80"/>
        <v>0</v>
      </c>
      <c r="JD34" s="101">
        <v>18000</v>
      </c>
      <c r="JE34" s="35">
        <f t="shared" si="81"/>
        <v>0</v>
      </c>
      <c r="JH34" s="101">
        <v>7000</v>
      </c>
      <c r="JI34" s="35">
        <f t="shared" si="82"/>
        <v>0</v>
      </c>
      <c r="JL34" s="101">
        <v>6400</v>
      </c>
      <c r="JM34" s="35">
        <f t="shared" si="44"/>
        <v>0</v>
      </c>
      <c r="JO34"/>
      <c r="JP34" s="101">
        <v>6500</v>
      </c>
      <c r="JQ34" s="35">
        <f t="shared" si="45"/>
        <v>0</v>
      </c>
      <c r="JT34" s="101">
        <v>10500</v>
      </c>
      <c r="JU34" s="35">
        <f t="shared" si="83"/>
        <v>0</v>
      </c>
      <c r="JX34" s="101">
        <v>17000</v>
      </c>
      <c r="JY34" s="35">
        <f t="shared" si="84"/>
        <v>0</v>
      </c>
      <c r="KB34" s="101">
        <v>16000</v>
      </c>
      <c r="KC34" s="35">
        <f t="shared" si="85"/>
        <v>0</v>
      </c>
      <c r="KF34" s="101">
        <v>4400</v>
      </c>
      <c r="KG34" s="35">
        <f t="shared" si="86"/>
        <v>0</v>
      </c>
      <c r="KJ34" s="101">
        <v>17500</v>
      </c>
      <c r="KK34" s="35">
        <f t="shared" si="87"/>
        <v>0</v>
      </c>
      <c r="KN34" s="101">
        <v>7200</v>
      </c>
      <c r="KO34" s="35">
        <f t="shared" si="88"/>
        <v>0</v>
      </c>
      <c r="KR34" s="101">
        <v>12000</v>
      </c>
      <c r="KS34" s="35">
        <f t="shared" si="89"/>
        <v>0</v>
      </c>
      <c r="KV34" s="35">
        <v>9600</v>
      </c>
      <c r="KW34" s="35">
        <f t="shared" si="90"/>
        <v>0</v>
      </c>
      <c r="KZ34" s="101">
        <v>18000</v>
      </c>
      <c r="LA34" s="35">
        <f t="shared" si="91"/>
        <v>0</v>
      </c>
      <c r="LD34" s="101">
        <v>6200</v>
      </c>
      <c r="LE34" s="35">
        <f t="shared" si="92"/>
        <v>0</v>
      </c>
      <c r="LH34" s="101">
        <v>3600</v>
      </c>
      <c r="LI34" s="35">
        <f t="shared" si="93"/>
        <v>0</v>
      </c>
      <c r="LK34"/>
      <c r="LL34" s="101">
        <v>10000</v>
      </c>
      <c r="LM34" s="35">
        <f t="shared" si="94"/>
        <v>0</v>
      </c>
      <c r="LO34"/>
      <c r="LP34" s="35">
        <v>9900</v>
      </c>
      <c r="LQ34" s="35">
        <f t="shared" si="95"/>
        <v>0</v>
      </c>
      <c r="LT34" s="101">
        <v>9800</v>
      </c>
      <c r="LU34" s="35">
        <f t="shared" si="96"/>
        <v>0</v>
      </c>
      <c r="LW34"/>
      <c r="LX34" s="101">
        <v>8900</v>
      </c>
      <c r="LY34" s="35">
        <f t="shared" si="46"/>
        <v>0</v>
      </c>
      <c r="MB34" s="101">
        <v>9600</v>
      </c>
      <c r="MC34" s="35">
        <f t="shared" si="97"/>
        <v>0</v>
      </c>
      <c r="ME34"/>
      <c r="MF34" s="101">
        <v>9900</v>
      </c>
      <c r="MG34" s="35">
        <f t="shared" si="98"/>
        <v>0</v>
      </c>
      <c r="MI34"/>
      <c r="MJ34" s="101">
        <v>9000</v>
      </c>
      <c r="MK34" s="35">
        <f t="shared" si="99"/>
        <v>0</v>
      </c>
      <c r="MN34" s="101">
        <v>6800</v>
      </c>
      <c r="MO34" s="35">
        <f t="shared" si="47"/>
        <v>0</v>
      </c>
      <c r="MQ34"/>
      <c r="MR34" s="101">
        <v>9200</v>
      </c>
      <c r="MS34" s="35">
        <f t="shared" si="100"/>
        <v>0</v>
      </c>
      <c r="MV34" s="101">
        <v>4800</v>
      </c>
      <c r="MW34" s="35">
        <f t="shared" si="48"/>
        <v>0</v>
      </c>
      <c r="MY34"/>
      <c r="MZ34" s="101">
        <v>3500</v>
      </c>
      <c r="NA34" s="35">
        <f t="shared" si="49"/>
        <v>0</v>
      </c>
      <c r="NC34"/>
      <c r="ND34" s="101">
        <v>2700</v>
      </c>
      <c r="NE34" s="35">
        <f t="shared" si="101"/>
        <v>0</v>
      </c>
      <c r="NH34">
        <v>2700</v>
      </c>
      <c r="NI34" s="35">
        <f t="shared" si="50"/>
        <v>0</v>
      </c>
      <c r="NK34"/>
      <c r="NL34">
        <v>3100</v>
      </c>
      <c r="NM34" s="35">
        <f t="shared" si="51"/>
        <v>0</v>
      </c>
      <c r="NO34"/>
      <c r="NP34">
        <v>9800</v>
      </c>
      <c r="NQ34" s="35">
        <f t="shared" si="102"/>
        <v>0</v>
      </c>
      <c r="NT34">
        <v>5600</v>
      </c>
      <c r="NU34" s="35">
        <f t="shared" si="103"/>
        <v>0</v>
      </c>
      <c r="NX34">
        <v>2700</v>
      </c>
      <c r="NY34" s="35">
        <f t="shared" si="52"/>
        <v>0</v>
      </c>
      <c r="OB34">
        <v>3800</v>
      </c>
      <c r="OC34" s="35">
        <f t="shared" si="104"/>
        <v>0</v>
      </c>
      <c r="OF34">
        <v>3600</v>
      </c>
      <c r="OG34" s="35">
        <f t="shared" si="53"/>
        <v>0</v>
      </c>
      <c r="OI34"/>
      <c r="OJ34">
        <v>3600</v>
      </c>
      <c r="OK34" s="35">
        <f t="shared" si="105"/>
        <v>0</v>
      </c>
      <c r="OM34"/>
      <c r="ON34">
        <v>4500</v>
      </c>
      <c r="OO34" s="35">
        <f t="shared" si="106"/>
        <v>0</v>
      </c>
      <c r="OQ34"/>
      <c r="OR34">
        <v>9000</v>
      </c>
      <c r="OS34" s="35">
        <f t="shared" si="107"/>
        <v>0</v>
      </c>
      <c r="OU34"/>
      <c r="OV34">
        <v>6200</v>
      </c>
      <c r="OW34" s="35">
        <f t="shared" si="54"/>
        <v>0</v>
      </c>
      <c r="OZ34">
        <v>6500</v>
      </c>
      <c r="PA34" s="35">
        <f t="shared" si="55"/>
        <v>0</v>
      </c>
      <c r="PC34"/>
      <c r="PD34">
        <v>6500</v>
      </c>
      <c r="PE34" s="35">
        <f t="shared" si="56"/>
        <v>0</v>
      </c>
      <c r="PG34"/>
      <c r="PH34" s="101">
        <v>3100</v>
      </c>
      <c r="PI34" s="35">
        <f t="shared" si="108"/>
        <v>0</v>
      </c>
      <c r="PK34"/>
      <c r="PL34">
        <v>3200</v>
      </c>
      <c r="PM34" s="35">
        <f t="shared" si="57"/>
        <v>0</v>
      </c>
      <c r="PO34"/>
      <c r="PP34" s="101">
        <v>3100</v>
      </c>
      <c r="PQ34" s="35">
        <f t="shared" si="58"/>
        <v>0</v>
      </c>
      <c r="PS34"/>
      <c r="PT34">
        <v>2700</v>
      </c>
      <c r="PU34" s="35">
        <f t="shared" si="59"/>
        <v>0</v>
      </c>
      <c r="PX34">
        <v>3100</v>
      </c>
      <c r="PY34">
        <f t="shared" si="109"/>
        <v>0</v>
      </c>
      <c r="QB34">
        <v>3700</v>
      </c>
      <c r="QC34">
        <f t="shared" si="111"/>
        <v>0</v>
      </c>
    </row>
    <row r="35" spans="1:447" s="35" customFormat="1">
      <c r="A35" s="65">
        <v>43889</v>
      </c>
      <c r="D35" s="35">
        <v>2000</v>
      </c>
      <c r="E35" s="35">
        <f t="shared" si="0"/>
        <v>0</v>
      </c>
      <c r="H35" s="101">
        <v>3600</v>
      </c>
      <c r="I35" s="35">
        <f t="shared" si="1"/>
        <v>0</v>
      </c>
      <c r="L35" s="101">
        <v>3800</v>
      </c>
      <c r="M35" s="35">
        <f t="shared" si="2"/>
        <v>0</v>
      </c>
      <c r="P35" s="101">
        <v>4900</v>
      </c>
      <c r="Q35" s="35">
        <f t="shared" si="3"/>
        <v>0</v>
      </c>
      <c r="T35" s="101">
        <v>5700</v>
      </c>
      <c r="U35" s="35">
        <f t="shared" si="4"/>
        <v>0</v>
      </c>
      <c r="X35" s="101">
        <v>3900</v>
      </c>
      <c r="Y35" s="35">
        <f t="shared" si="61"/>
        <v>0</v>
      </c>
      <c r="AB35" s="101">
        <v>9200</v>
      </c>
      <c r="AC35" s="35">
        <f t="shared" si="5"/>
        <v>0</v>
      </c>
      <c r="AF35" s="35">
        <v>5900</v>
      </c>
      <c r="AG35" s="35">
        <f t="shared" si="6"/>
        <v>0</v>
      </c>
      <c r="AJ35" s="101">
        <v>8500</v>
      </c>
      <c r="AK35" s="35">
        <f t="shared" si="62"/>
        <v>0</v>
      </c>
      <c r="AN35" s="35">
        <v>5900</v>
      </c>
      <c r="AO35" s="35">
        <f t="shared" si="63"/>
        <v>0</v>
      </c>
      <c r="AR35" s="101">
        <v>3800</v>
      </c>
      <c r="AS35" s="35">
        <f t="shared" si="64"/>
        <v>0</v>
      </c>
      <c r="AV35" s="101">
        <v>3500</v>
      </c>
      <c r="AW35" s="35">
        <f t="shared" si="7"/>
        <v>0</v>
      </c>
      <c r="AZ35" s="101">
        <v>2600</v>
      </c>
      <c r="BA35" s="35">
        <f t="shared" si="8"/>
        <v>0</v>
      </c>
      <c r="BD35" s="35">
        <v>6300</v>
      </c>
      <c r="BE35" s="35">
        <f t="shared" si="65"/>
        <v>0</v>
      </c>
      <c r="BH35" s="101">
        <v>4300</v>
      </c>
      <c r="BI35" s="35">
        <f t="shared" si="9"/>
        <v>0</v>
      </c>
      <c r="BL35" s="101">
        <v>3300</v>
      </c>
      <c r="BM35" s="35">
        <f t="shared" si="10"/>
        <v>0</v>
      </c>
      <c r="BP35" s="101">
        <v>9900</v>
      </c>
      <c r="BQ35" s="35">
        <f t="shared" si="11"/>
        <v>0</v>
      </c>
      <c r="BT35" s="101">
        <v>6900</v>
      </c>
      <c r="BU35" s="35">
        <f t="shared" si="66"/>
        <v>0</v>
      </c>
      <c r="BX35" s="101">
        <v>6200</v>
      </c>
      <c r="BY35" s="35">
        <f t="shared" si="67"/>
        <v>0</v>
      </c>
      <c r="CB35" s="101">
        <v>6200</v>
      </c>
      <c r="CC35" s="35">
        <f t="shared" si="12"/>
        <v>0</v>
      </c>
      <c r="CF35" s="101">
        <v>4500</v>
      </c>
      <c r="CG35" s="35">
        <f t="shared" si="68"/>
        <v>0</v>
      </c>
      <c r="CI35"/>
      <c r="CJ35" s="101">
        <v>8000</v>
      </c>
      <c r="CK35" s="35">
        <f t="shared" si="13"/>
        <v>0</v>
      </c>
      <c r="CM35"/>
      <c r="CN35" s="101">
        <v>8000</v>
      </c>
      <c r="CO35" s="35">
        <f t="shared" si="69"/>
        <v>0</v>
      </c>
      <c r="CQ35"/>
      <c r="CR35" s="101">
        <v>8000</v>
      </c>
      <c r="CS35" s="35">
        <f t="shared" si="14"/>
        <v>0</v>
      </c>
      <c r="CV35" s="101">
        <v>4500</v>
      </c>
      <c r="CW35" s="35">
        <f t="shared" si="15"/>
        <v>0</v>
      </c>
      <c r="CZ35" s="35">
        <v>4500</v>
      </c>
      <c r="DA35">
        <f t="shared" si="110"/>
        <v>0</v>
      </c>
      <c r="DD35" s="101">
        <v>4800</v>
      </c>
      <c r="DE35" s="35">
        <f t="shared" si="16"/>
        <v>0</v>
      </c>
      <c r="DH35" s="101">
        <v>4300</v>
      </c>
      <c r="DI35" s="35">
        <f t="shared" si="17"/>
        <v>0</v>
      </c>
      <c r="DK35"/>
      <c r="DL35" s="101">
        <v>6100</v>
      </c>
      <c r="DM35" s="35">
        <f t="shared" si="18"/>
        <v>0</v>
      </c>
      <c r="DO35"/>
      <c r="DP35" s="101">
        <v>3500</v>
      </c>
      <c r="DQ35" s="35">
        <f t="shared" si="70"/>
        <v>0</v>
      </c>
      <c r="DS35"/>
      <c r="DT35" s="101">
        <v>7400</v>
      </c>
      <c r="DU35" s="35">
        <f t="shared" si="71"/>
        <v>0</v>
      </c>
      <c r="DX35" s="101">
        <v>6600</v>
      </c>
      <c r="DY35" s="35">
        <f t="shared" si="19"/>
        <v>0</v>
      </c>
      <c r="EB35">
        <v>9800</v>
      </c>
      <c r="EC35">
        <f t="shared" si="72"/>
        <v>0</v>
      </c>
      <c r="EF35" s="101">
        <v>9300</v>
      </c>
      <c r="EG35" s="35">
        <f t="shared" si="20"/>
        <v>0</v>
      </c>
      <c r="EI35"/>
      <c r="EJ35" s="101">
        <v>3450</v>
      </c>
      <c r="EK35" s="35">
        <f t="shared" si="21"/>
        <v>0</v>
      </c>
      <c r="EN35" s="101">
        <v>6800</v>
      </c>
      <c r="EO35" s="35">
        <f t="shared" si="22"/>
        <v>0</v>
      </c>
      <c r="EQ35"/>
      <c r="ER35" s="101">
        <v>6000</v>
      </c>
      <c r="ES35" s="35">
        <f t="shared" si="23"/>
        <v>0</v>
      </c>
      <c r="EV35" s="101">
        <v>7200</v>
      </c>
      <c r="EW35" s="35">
        <f t="shared" si="73"/>
        <v>0</v>
      </c>
      <c r="EZ35" s="101">
        <v>9500</v>
      </c>
      <c r="FA35" s="35">
        <f t="shared" si="24"/>
        <v>0</v>
      </c>
      <c r="FC35"/>
      <c r="FD35" s="101">
        <v>3800</v>
      </c>
      <c r="FE35" s="35">
        <f t="shared" si="74"/>
        <v>0</v>
      </c>
      <c r="FH35" s="101">
        <v>8000</v>
      </c>
      <c r="FI35" s="35">
        <f t="shared" si="25"/>
        <v>0</v>
      </c>
      <c r="FL35" s="101">
        <v>8000</v>
      </c>
      <c r="FM35" s="35">
        <f t="shared" si="26"/>
        <v>0</v>
      </c>
      <c r="FP35" s="101">
        <v>10300</v>
      </c>
      <c r="FQ35" s="35">
        <f t="shared" si="27"/>
        <v>0</v>
      </c>
      <c r="FS35"/>
      <c r="FT35" s="101">
        <v>7000</v>
      </c>
      <c r="FU35" s="35">
        <f t="shared" si="28"/>
        <v>0</v>
      </c>
      <c r="FW35"/>
      <c r="FX35" s="101">
        <v>5000</v>
      </c>
      <c r="FY35" s="35">
        <f t="shared" si="29"/>
        <v>0</v>
      </c>
      <c r="GB35" s="101">
        <v>4300</v>
      </c>
      <c r="GC35" s="35">
        <f t="shared" si="30"/>
        <v>0</v>
      </c>
      <c r="GF35" s="101">
        <v>5900</v>
      </c>
      <c r="GG35" s="35">
        <f t="shared" si="31"/>
        <v>0</v>
      </c>
      <c r="GI35"/>
      <c r="GJ35" s="101">
        <v>5500</v>
      </c>
      <c r="GK35" s="35">
        <f t="shared" si="32"/>
        <v>0</v>
      </c>
      <c r="GN35" s="101">
        <v>3500</v>
      </c>
      <c r="GO35" s="35">
        <f t="shared" si="33"/>
        <v>0</v>
      </c>
      <c r="GR35" s="101">
        <v>3500</v>
      </c>
      <c r="GS35" s="35">
        <f t="shared" si="34"/>
        <v>0</v>
      </c>
      <c r="GV35" s="101">
        <v>3500</v>
      </c>
      <c r="GW35" s="35">
        <f t="shared" si="35"/>
        <v>0</v>
      </c>
      <c r="GZ35" s="101">
        <v>43000</v>
      </c>
      <c r="HA35" s="35">
        <f t="shared" si="75"/>
        <v>0</v>
      </c>
      <c r="HC35"/>
      <c r="HD35" s="101">
        <v>6500</v>
      </c>
      <c r="HE35" s="35">
        <f t="shared" si="36"/>
        <v>0</v>
      </c>
      <c r="HG35"/>
      <c r="HH35" s="101">
        <v>6400</v>
      </c>
      <c r="HI35" s="35">
        <f t="shared" si="76"/>
        <v>0</v>
      </c>
      <c r="HK35"/>
      <c r="HL35" s="101">
        <v>6500</v>
      </c>
      <c r="HM35" s="35">
        <f t="shared" si="77"/>
        <v>0</v>
      </c>
      <c r="HO35"/>
      <c r="HP35" s="101">
        <v>6700</v>
      </c>
      <c r="HQ35" s="35">
        <f t="shared" si="37"/>
        <v>0</v>
      </c>
      <c r="HS35"/>
      <c r="HT35" s="101">
        <v>3900</v>
      </c>
      <c r="HU35" s="35">
        <f t="shared" si="38"/>
        <v>0</v>
      </c>
      <c r="HW35"/>
      <c r="HX35" s="101">
        <v>4500</v>
      </c>
      <c r="HY35" s="35">
        <f t="shared" si="39"/>
        <v>0</v>
      </c>
      <c r="IA35"/>
      <c r="IB35" s="101">
        <v>3000</v>
      </c>
      <c r="IC35" s="35">
        <f t="shared" si="78"/>
        <v>0</v>
      </c>
      <c r="IE35"/>
      <c r="IF35" s="101">
        <v>3500</v>
      </c>
      <c r="IG35" s="35">
        <f t="shared" si="40"/>
        <v>0</v>
      </c>
      <c r="II35"/>
      <c r="IJ35" s="101">
        <v>7000</v>
      </c>
      <c r="IK35" s="35">
        <f t="shared" si="41"/>
        <v>0</v>
      </c>
      <c r="IM35"/>
      <c r="IN35" s="101">
        <v>6200</v>
      </c>
      <c r="IO35" s="35">
        <f t="shared" si="42"/>
        <v>0</v>
      </c>
      <c r="IQ35"/>
      <c r="IR35" s="35">
        <v>6200</v>
      </c>
      <c r="IS35" s="35">
        <f t="shared" si="79"/>
        <v>0</v>
      </c>
      <c r="IU35"/>
      <c r="IV35" s="101">
        <v>6600</v>
      </c>
      <c r="IW35" s="35">
        <f t="shared" si="43"/>
        <v>0</v>
      </c>
      <c r="IZ35" s="101">
        <v>18000</v>
      </c>
      <c r="JA35" s="35">
        <f t="shared" si="80"/>
        <v>0</v>
      </c>
      <c r="JD35" s="101">
        <v>18000</v>
      </c>
      <c r="JE35" s="35">
        <f t="shared" si="81"/>
        <v>0</v>
      </c>
      <c r="JH35" s="101">
        <v>7000</v>
      </c>
      <c r="JI35" s="35">
        <f t="shared" si="82"/>
        <v>0</v>
      </c>
      <c r="JL35" s="101">
        <v>6400</v>
      </c>
      <c r="JM35" s="35">
        <f t="shared" si="44"/>
        <v>0</v>
      </c>
      <c r="JO35"/>
      <c r="JP35" s="101">
        <v>6500</v>
      </c>
      <c r="JQ35" s="35">
        <f t="shared" si="45"/>
        <v>0</v>
      </c>
      <c r="JT35" s="101">
        <v>10500</v>
      </c>
      <c r="JU35" s="35">
        <f t="shared" si="83"/>
        <v>0</v>
      </c>
      <c r="JX35" s="101">
        <v>17000</v>
      </c>
      <c r="JY35" s="35">
        <f t="shared" si="84"/>
        <v>0</v>
      </c>
      <c r="KB35" s="101">
        <v>16000</v>
      </c>
      <c r="KC35" s="35">
        <f t="shared" si="85"/>
        <v>0</v>
      </c>
      <c r="KF35" s="101">
        <v>4400</v>
      </c>
      <c r="KG35" s="35">
        <f t="shared" si="86"/>
        <v>0</v>
      </c>
      <c r="KJ35" s="101">
        <v>17500</v>
      </c>
      <c r="KK35" s="35">
        <f t="shared" si="87"/>
        <v>0</v>
      </c>
      <c r="KN35" s="101">
        <v>7200</v>
      </c>
      <c r="KO35" s="35">
        <f t="shared" si="88"/>
        <v>0</v>
      </c>
      <c r="KR35" s="101">
        <v>12000</v>
      </c>
      <c r="KS35" s="35">
        <f t="shared" si="89"/>
        <v>0</v>
      </c>
      <c r="KV35" s="35">
        <v>9600</v>
      </c>
      <c r="KW35" s="35">
        <f t="shared" si="90"/>
        <v>0</v>
      </c>
      <c r="KZ35" s="101">
        <v>18000</v>
      </c>
      <c r="LA35" s="35">
        <f t="shared" si="91"/>
        <v>0</v>
      </c>
      <c r="LD35" s="101">
        <v>6200</v>
      </c>
      <c r="LE35" s="35">
        <f t="shared" si="92"/>
        <v>0</v>
      </c>
      <c r="LH35" s="101">
        <v>3600</v>
      </c>
      <c r="LI35" s="35">
        <f t="shared" si="93"/>
        <v>0</v>
      </c>
      <c r="LK35"/>
      <c r="LL35" s="101">
        <v>10000</v>
      </c>
      <c r="LM35" s="35">
        <f t="shared" si="94"/>
        <v>0</v>
      </c>
      <c r="LO35"/>
      <c r="LP35" s="35">
        <v>9900</v>
      </c>
      <c r="LQ35" s="35">
        <f t="shared" si="95"/>
        <v>0</v>
      </c>
      <c r="LT35" s="101">
        <v>9800</v>
      </c>
      <c r="LU35" s="35">
        <f t="shared" si="96"/>
        <v>0</v>
      </c>
      <c r="LW35"/>
      <c r="LX35" s="101">
        <v>8900</v>
      </c>
      <c r="LY35" s="35">
        <f t="shared" si="46"/>
        <v>0</v>
      </c>
      <c r="MB35" s="101">
        <v>9600</v>
      </c>
      <c r="MC35" s="35">
        <f t="shared" si="97"/>
        <v>0</v>
      </c>
      <c r="ME35"/>
      <c r="MF35" s="101">
        <v>9900</v>
      </c>
      <c r="MG35" s="35">
        <f t="shared" si="98"/>
        <v>0</v>
      </c>
      <c r="MI35"/>
      <c r="MJ35" s="101">
        <v>9000</v>
      </c>
      <c r="MK35" s="35">
        <f t="shared" si="99"/>
        <v>0</v>
      </c>
      <c r="MN35" s="101">
        <v>6800</v>
      </c>
      <c r="MO35" s="35">
        <f t="shared" si="47"/>
        <v>0</v>
      </c>
      <c r="MQ35"/>
      <c r="MR35" s="101">
        <v>9200</v>
      </c>
      <c r="MS35" s="35">
        <f t="shared" si="100"/>
        <v>0</v>
      </c>
      <c r="MV35" s="101">
        <v>4800</v>
      </c>
      <c r="MW35" s="35">
        <f t="shared" si="48"/>
        <v>0</v>
      </c>
      <c r="MY35"/>
      <c r="MZ35" s="101">
        <v>3500</v>
      </c>
      <c r="NA35" s="35">
        <f t="shared" si="49"/>
        <v>0</v>
      </c>
      <c r="NC35"/>
      <c r="ND35" s="101">
        <v>2700</v>
      </c>
      <c r="NE35" s="35">
        <f t="shared" si="101"/>
        <v>0</v>
      </c>
      <c r="NH35">
        <v>2700</v>
      </c>
      <c r="NI35" s="35">
        <f t="shared" si="50"/>
        <v>0</v>
      </c>
      <c r="NK35"/>
      <c r="NL35">
        <v>3100</v>
      </c>
      <c r="NM35" s="35">
        <f t="shared" si="51"/>
        <v>0</v>
      </c>
      <c r="NO35"/>
      <c r="NP35">
        <v>9800</v>
      </c>
      <c r="NQ35" s="35">
        <f t="shared" si="102"/>
        <v>0</v>
      </c>
      <c r="NT35">
        <v>5600</v>
      </c>
      <c r="NU35" s="35">
        <f t="shared" si="103"/>
        <v>0</v>
      </c>
      <c r="NX35">
        <v>2700</v>
      </c>
      <c r="NY35" s="35">
        <f t="shared" si="52"/>
        <v>0</v>
      </c>
      <c r="OB35">
        <v>3800</v>
      </c>
      <c r="OC35" s="35">
        <f t="shared" si="104"/>
        <v>0</v>
      </c>
      <c r="OF35">
        <v>3600</v>
      </c>
      <c r="OG35" s="35">
        <f t="shared" si="53"/>
        <v>0</v>
      </c>
      <c r="OI35"/>
      <c r="OJ35">
        <v>3600</v>
      </c>
      <c r="OK35" s="35">
        <f t="shared" si="105"/>
        <v>0</v>
      </c>
      <c r="OM35"/>
      <c r="ON35">
        <v>4500</v>
      </c>
      <c r="OO35" s="35">
        <f t="shared" si="106"/>
        <v>0</v>
      </c>
      <c r="OQ35"/>
      <c r="OR35">
        <v>9000</v>
      </c>
      <c r="OS35" s="35">
        <f t="shared" si="107"/>
        <v>0</v>
      </c>
      <c r="OU35"/>
      <c r="OV35">
        <v>6200</v>
      </c>
      <c r="OW35" s="35">
        <f t="shared" si="54"/>
        <v>0</v>
      </c>
      <c r="OZ35">
        <v>6500</v>
      </c>
      <c r="PA35" s="35">
        <f t="shared" si="55"/>
        <v>0</v>
      </c>
      <c r="PC35"/>
      <c r="PD35">
        <v>6500</v>
      </c>
      <c r="PE35" s="35">
        <f t="shared" si="56"/>
        <v>0</v>
      </c>
      <c r="PG35"/>
      <c r="PH35" s="101">
        <v>3100</v>
      </c>
      <c r="PI35" s="35">
        <f t="shared" si="108"/>
        <v>0</v>
      </c>
      <c r="PK35"/>
      <c r="PL35">
        <v>3200</v>
      </c>
      <c r="PM35" s="35">
        <f t="shared" si="57"/>
        <v>0</v>
      </c>
      <c r="PO35"/>
      <c r="PP35" s="101">
        <v>3100</v>
      </c>
      <c r="PQ35" s="35">
        <f t="shared" si="58"/>
        <v>0</v>
      </c>
      <c r="PS35"/>
      <c r="PT35">
        <v>2700</v>
      </c>
      <c r="PU35" s="35">
        <f t="shared" si="59"/>
        <v>0</v>
      </c>
      <c r="PX35">
        <v>3100</v>
      </c>
      <c r="PY35">
        <f t="shared" si="109"/>
        <v>0</v>
      </c>
      <c r="QB35">
        <v>3700</v>
      </c>
      <c r="QC35">
        <f t="shared" si="111"/>
        <v>0</v>
      </c>
    </row>
    <row r="36" spans="1:447" s="35" customFormat="1">
      <c r="A36" s="65">
        <v>43890</v>
      </c>
      <c r="D36" s="35">
        <v>2000</v>
      </c>
      <c r="E36" s="35">
        <f t="shared" si="0"/>
        <v>0</v>
      </c>
      <c r="H36" s="101">
        <v>3600</v>
      </c>
      <c r="I36" s="35">
        <f t="shared" si="1"/>
        <v>0</v>
      </c>
      <c r="L36" s="101">
        <v>3800</v>
      </c>
      <c r="M36" s="35">
        <f t="shared" si="2"/>
        <v>0</v>
      </c>
      <c r="P36" s="101">
        <v>4900</v>
      </c>
      <c r="Q36" s="35">
        <f t="shared" si="3"/>
        <v>0</v>
      </c>
      <c r="T36" s="101">
        <v>5700</v>
      </c>
      <c r="U36" s="35">
        <f t="shared" si="4"/>
        <v>0</v>
      </c>
      <c r="X36" s="101">
        <v>3900</v>
      </c>
      <c r="Y36" s="35">
        <f t="shared" si="61"/>
        <v>0</v>
      </c>
      <c r="AB36" s="101">
        <v>9200</v>
      </c>
      <c r="AC36" s="35">
        <f t="shared" si="5"/>
        <v>0</v>
      </c>
      <c r="AF36" s="35">
        <v>5900</v>
      </c>
      <c r="AG36" s="35">
        <f t="shared" si="6"/>
        <v>0</v>
      </c>
      <c r="AJ36" s="101">
        <v>8500</v>
      </c>
      <c r="AK36" s="35">
        <f t="shared" si="62"/>
        <v>0</v>
      </c>
      <c r="AN36" s="35">
        <v>5900</v>
      </c>
      <c r="AO36" s="35">
        <f t="shared" si="63"/>
        <v>0</v>
      </c>
      <c r="AR36" s="101">
        <v>3800</v>
      </c>
      <c r="AS36" s="35">
        <f t="shared" si="64"/>
        <v>0</v>
      </c>
      <c r="AV36" s="101">
        <v>3500</v>
      </c>
      <c r="AW36" s="35">
        <f t="shared" si="7"/>
        <v>0</v>
      </c>
      <c r="AZ36" s="101">
        <v>2600</v>
      </c>
      <c r="BA36" s="35">
        <f t="shared" si="8"/>
        <v>0</v>
      </c>
      <c r="BD36" s="35">
        <v>6300</v>
      </c>
      <c r="BE36" s="35">
        <f t="shared" si="65"/>
        <v>0</v>
      </c>
      <c r="BH36" s="101">
        <v>4300</v>
      </c>
      <c r="BI36" s="35">
        <f t="shared" si="9"/>
        <v>0</v>
      </c>
      <c r="BL36" s="101">
        <v>3300</v>
      </c>
      <c r="BM36" s="35">
        <f t="shared" si="10"/>
        <v>0</v>
      </c>
      <c r="BP36" s="101">
        <v>9900</v>
      </c>
      <c r="BQ36" s="35">
        <f t="shared" si="11"/>
        <v>0</v>
      </c>
      <c r="BT36" s="101">
        <v>6900</v>
      </c>
      <c r="BU36" s="35">
        <f t="shared" si="66"/>
        <v>0</v>
      </c>
      <c r="BX36" s="101">
        <v>6200</v>
      </c>
      <c r="BY36" s="35">
        <f t="shared" si="67"/>
        <v>0</v>
      </c>
      <c r="CB36" s="101">
        <v>6200</v>
      </c>
      <c r="CC36" s="35">
        <f t="shared" si="12"/>
        <v>0</v>
      </c>
      <c r="CF36" s="101">
        <v>4500</v>
      </c>
      <c r="CG36" s="35">
        <f t="shared" si="68"/>
        <v>0</v>
      </c>
      <c r="CI36"/>
      <c r="CJ36" s="101">
        <v>8000</v>
      </c>
      <c r="CK36" s="35">
        <f t="shared" si="13"/>
        <v>0</v>
      </c>
      <c r="CM36"/>
      <c r="CN36" s="101">
        <v>8000</v>
      </c>
      <c r="CO36" s="35">
        <f t="shared" si="69"/>
        <v>0</v>
      </c>
      <c r="CQ36"/>
      <c r="CR36" s="101">
        <v>8000</v>
      </c>
      <c r="CS36" s="35">
        <f t="shared" si="14"/>
        <v>0</v>
      </c>
      <c r="CV36" s="101">
        <v>4500</v>
      </c>
      <c r="CW36" s="35">
        <f t="shared" si="15"/>
        <v>0</v>
      </c>
      <c r="CZ36" s="35">
        <v>4500</v>
      </c>
      <c r="DA36">
        <f t="shared" si="110"/>
        <v>0</v>
      </c>
      <c r="DD36" s="101">
        <v>4800</v>
      </c>
      <c r="DE36" s="35">
        <f t="shared" si="16"/>
        <v>0</v>
      </c>
      <c r="DH36" s="101">
        <v>4300</v>
      </c>
      <c r="DI36" s="35">
        <f t="shared" si="17"/>
        <v>0</v>
      </c>
      <c r="DK36"/>
      <c r="DL36" s="101">
        <v>6100</v>
      </c>
      <c r="DM36" s="35">
        <f t="shared" si="18"/>
        <v>0</v>
      </c>
      <c r="DO36"/>
      <c r="DP36" s="101">
        <v>3500</v>
      </c>
      <c r="DQ36" s="35">
        <f t="shared" si="70"/>
        <v>0</v>
      </c>
      <c r="DS36"/>
      <c r="DT36" s="101">
        <v>7400</v>
      </c>
      <c r="DU36" s="35">
        <f t="shared" si="71"/>
        <v>0</v>
      </c>
      <c r="DX36" s="101">
        <v>6600</v>
      </c>
      <c r="DY36" s="35">
        <f t="shared" si="19"/>
        <v>0</v>
      </c>
      <c r="EB36">
        <v>9800</v>
      </c>
      <c r="EC36">
        <f t="shared" si="72"/>
        <v>0</v>
      </c>
      <c r="EF36" s="101">
        <v>9300</v>
      </c>
      <c r="EG36" s="35">
        <f t="shared" si="20"/>
        <v>0</v>
      </c>
      <c r="EI36"/>
      <c r="EJ36" s="101">
        <v>3450</v>
      </c>
      <c r="EK36" s="35">
        <f t="shared" si="21"/>
        <v>0</v>
      </c>
      <c r="EN36" s="101">
        <v>6800</v>
      </c>
      <c r="EO36" s="35">
        <f t="shared" si="22"/>
        <v>0</v>
      </c>
      <c r="EQ36"/>
      <c r="ER36" s="101">
        <v>6000</v>
      </c>
      <c r="ES36" s="35">
        <f t="shared" si="23"/>
        <v>0</v>
      </c>
      <c r="EV36" s="101">
        <v>7200</v>
      </c>
      <c r="EW36" s="35">
        <f t="shared" si="73"/>
        <v>0</v>
      </c>
      <c r="EZ36" s="101">
        <v>9500</v>
      </c>
      <c r="FA36" s="35">
        <f t="shared" si="24"/>
        <v>0</v>
      </c>
      <c r="FC36"/>
      <c r="FD36" s="101">
        <v>3800</v>
      </c>
      <c r="FE36" s="35">
        <f t="shared" si="74"/>
        <v>0</v>
      </c>
      <c r="FH36" s="101">
        <v>8000</v>
      </c>
      <c r="FI36" s="35">
        <f t="shared" si="25"/>
        <v>0</v>
      </c>
      <c r="FL36" s="101">
        <v>8000</v>
      </c>
      <c r="FM36" s="35">
        <f t="shared" si="26"/>
        <v>0</v>
      </c>
      <c r="FP36" s="101">
        <v>10300</v>
      </c>
      <c r="FQ36" s="35">
        <f t="shared" si="27"/>
        <v>0</v>
      </c>
      <c r="FS36"/>
      <c r="FT36" s="101">
        <v>7000</v>
      </c>
      <c r="FU36" s="35">
        <f t="shared" si="28"/>
        <v>0</v>
      </c>
      <c r="FW36"/>
      <c r="FX36" s="101">
        <v>5000</v>
      </c>
      <c r="FY36" s="35">
        <f t="shared" si="29"/>
        <v>0</v>
      </c>
      <c r="GB36" s="101">
        <v>4300</v>
      </c>
      <c r="GC36" s="35">
        <f t="shared" si="30"/>
        <v>0</v>
      </c>
      <c r="GF36" s="101">
        <v>5900</v>
      </c>
      <c r="GG36" s="35">
        <f t="shared" si="31"/>
        <v>0</v>
      </c>
      <c r="GI36"/>
      <c r="GJ36" s="101">
        <v>5500</v>
      </c>
      <c r="GK36" s="35">
        <f t="shared" si="32"/>
        <v>0</v>
      </c>
      <c r="GN36" s="101">
        <v>3500</v>
      </c>
      <c r="GO36" s="35">
        <f t="shared" si="33"/>
        <v>0</v>
      </c>
      <c r="GR36" s="101">
        <v>3500</v>
      </c>
      <c r="GS36" s="35">
        <f t="shared" si="34"/>
        <v>0</v>
      </c>
      <c r="GV36" s="101">
        <v>3500</v>
      </c>
      <c r="GW36" s="35">
        <f t="shared" si="35"/>
        <v>0</v>
      </c>
      <c r="GZ36" s="101">
        <v>43000</v>
      </c>
      <c r="HA36" s="35">
        <f t="shared" si="75"/>
        <v>0</v>
      </c>
      <c r="HC36"/>
      <c r="HD36" s="101">
        <v>6500</v>
      </c>
      <c r="HE36" s="35">
        <f t="shared" si="36"/>
        <v>0</v>
      </c>
      <c r="HG36"/>
      <c r="HH36" s="101">
        <v>6400</v>
      </c>
      <c r="HI36" s="35">
        <f t="shared" si="76"/>
        <v>0</v>
      </c>
      <c r="HK36"/>
      <c r="HL36" s="101">
        <v>6500</v>
      </c>
      <c r="HM36" s="35">
        <f t="shared" si="77"/>
        <v>0</v>
      </c>
      <c r="HO36"/>
      <c r="HP36" s="101">
        <v>6700</v>
      </c>
      <c r="HQ36" s="35">
        <f t="shared" si="37"/>
        <v>0</v>
      </c>
      <c r="HS36"/>
      <c r="HT36" s="101">
        <v>3900</v>
      </c>
      <c r="HU36" s="35">
        <f t="shared" si="38"/>
        <v>0</v>
      </c>
      <c r="HW36"/>
      <c r="HX36" s="101">
        <v>4500</v>
      </c>
      <c r="HY36" s="35">
        <f t="shared" si="39"/>
        <v>0</v>
      </c>
      <c r="IA36"/>
      <c r="IB36" s="101">
        <v>3000</v>
      </c>
      <c r="IC36" s="35">
        <f t="shared" si="78"/>
        <v>0</v>
      </c>
      <c r="IE36"/>
      <c r="IF36" s="101">
        <v>3500</v>
      </c>
      <c r="IG36" s="35">
        <f t="shared" si="40"/>
        <v>0</v>
      </c>
      <c r="II36"/>
      <c r="IJ36" s="101">
        <v>7000</v>
      </c>
      <c r="IK36" s="35">
        <f t="shared" si="41"/>
        <v>0</v>
      </c>
      <c r="IM36"/>
      <c r="IN36" s="101">
        <v>6200</v>
      </c>
      <c r="IO36" s="35">
        <f t="shared" si="42"/>
        <v>0</v>
      </c>
      <c r="IQ36"/>
      <c r="IR36" s="35">
        <v>6200</v>
      </c>
      <c r="IS36" s="35">
        <f t="shared" si="79"/>
        <v>0</v>
      </c>
      <c r="IU36"/>
      <c r="IV36" s="101">
        <v>6600</v>
      </c>
      <c r="IW36" s="35">
        <f t="shared" si="43"/>
        <v>0</v>
      </c>
      <c r="IZ36" s="101">
        <v>18000</v>
      </c>
      <c r="JA36" s="35">
        <f t="shared" si="80"/>
        <v>0</v>
      </c>
      <c r="JD36" s="101">
        <v>18000</v>
      </c>
      <c r="JE36" s="35">
        <f t="shared" si="81"/>
        <v>0</v>
      </c>
      <c r="JH36" s="101">
        <v>7000</v>
      </c>
      <c r="JI36" s="35">
        <f t="shared" si="82"/>
        <v>0</v>
      </c>
      <c r="JL36" s="101">
        <v>6400</v>
      </c>
      <c r="JM36" s="35">
        <f t="shared" si="44"/>
        <v>0</v>
      </c>
      <c r="JO36"/>
      <c r="JP36" s="101">
        <v>6500</v>
      </c>
      <c r="JQ36" s="35">
        <f t="shared" si="45"/>
        <v>0</v>
      </c>
      <c r="JT36" s="101">
        <v>10500</v>
      </c>
      <c r="JU36" s="35">
        <f t="shared" si="83"/>
        <v>0</v>
      </c>
      <c r="JX36" s="101">
        <v>17000</v>
      </c>
      <c r="JY36" s="35">
        <f t="shared" si="84"/>
        <v>0</v>
      </c>
      <c r="KB36" s="101">
        <v>16000</v>
      </c>
      <c r="KC36" s="35">
        <f t="shared" si="85"/>
        <v>0</v>
      </c>
      <c r="KF36" s="101">
        <v>4400</v>
      </c>
      <c r="KG36" s="35">
        <f t="shared" si="86"/>
        <v>0</v>
      </c>
      <c r="KJ36" s="101">
        <v>17500</v>
      </c>
      <c r="KK36" s="35">
        <f t="shared" si="87"/>
        <v>0</v>
      </c>
      <c r="KN36" s="101">
        <v>7200</v>
      </c>
      <c r="KO36" s="35">
        <f t="shared" si="88"/>
        <v>0</v>
      </c>
      <c r="KR36" s="101">
        <v>12000</v>
      </c>
      <c r="KS36" s="35">
        <f t="shared" si="89"/>
        <v>0</v>
      </c>
      <c r="KV36" s="35">
        <v>9600</v>
      </c>
      <c r="KW36" s="35">
        <f t="shared" si="90"/>
        <v>0</v>
      </c>
      <c r="KZ36" s="101">
        <v>18000</v>
      </c>
      <c r="LA36" s="35">
        <f t="shared" si="91"/>
        <v>0</v>
      </c>
      <c r="LD36" s="101">
        <v>6200</v>
      </c>
      <c r="LE36" s="35">
        <f t="shared" si="92"/>
        <v>0</v>
      </c>
      <c r="LH36" s="101">
        <v>3600</v>
      </c>
      <c r="LI36" s="35">
        <f t="shared" si="93"/>
        <v>0</v>
      </c>
      <c r="LK36"/>
      <c r="LL36" s="101">
        <v>10000</v>
      </c>
      <c r="LM36" s="35">
        <f t="shared" si="94"/>
        <v>0</v>
      </c>
      <c r="LO36"/>
      <c r="LP36" s="35">
        <v>9900</v>
      </c>
      <c r="LQ36" s="35">
        <f t="shared" si="95"/>
        <v>0</v>
      </c>
      <c r="LT36" s="101">
        <v>9800</v>
      </c>
      <c r="LU36" s="35">
        <f t="shared" si="96"/>
        <v>0</v>
      </c>
      <c r="LW36"/>
      <c r="LX36" s="101">
        <v>8900</v>
      </c>
      <c r="LY36" s="35">
        <f t="shared" si="46"/>
        <v>0</v>
      </c>
      <c r="MB36" s="101">
        <v>9600</v>
      </c>
      <c r="MC36" s="35">
        <f t="shared" si="97"/>
        <v>0</v>
      </c>
      <c r="ME36"/>
      <c r="MF36" s="101">
        <v>9900</v>
      </c>
      <c r="MG36" s="35">
        <f t="shared" si="98"/>
        <v>0</v>
      </c>
      <c r="MI36"/>
      <c r="MJ36" s="101">
        <v>9000</v>
      </c>
      <c r="MK36" s="35">
        <f t="shared" si="99"/>
        <v>0</v>
      </c>
      <c r="MN36" s="101">
        <v>6800</v>
      </c>
      <c r="MO36" s="35">
        <f t="shared" si="47"/>
        <v>0</v>
      </c>
      <c r="MQ36"/>
      <c r="MR36" s="101">
        <v>9200</v>
      </c>
      <c r="MS36" s="35">
        <f t="shared" si="100"/>
        <v>0</v>
      </c>
      <c r="MV36" s="101">
        <v>4800</v>
      </c>
      <c r="MW36" s="35">
        <f t="shared" si="48"/>
        <v>0</v>
      </c>
      <c r="MY36"/>
      <c r="MZ36" s="101">
        <v>3500</v>
      </c>
      <c r="NA36" s="35">
        <f t="shared" si="49"/>
        <v>0</v>
      </c>
      <c r="NC36"/>
      <c r="ND36" s="101">
        <v>2700</v>
      </c>
      <c r="NE36" s="35">
        <f t="shared" si="101"/>
        <v>0</v>
      </c>
      <c r="NH36">
        <v>2700</v>
      </c>
      <c r="NI36" s="35">
        <f t="shared" si="50"/>
        <v>0</v>
      </c>
      <c r="NK36"/>
      <c r="NL36">
        <v>3100</v>
      </c>
      <c r="NM36" s="35">
        <f t="shared" si="51"/>
        <v>0</v>
      </c>
      <c r="NO36"/>
      <c r="NP36">
        <v>9800</v>
      </c>
      <c r="NQ36" s="35">
        <f t="shared" si="102"/>
        <v>0</v>
      </c>
      <c r="NT36">
        <v>5600</v>
      </c>
      <c r="NU36" s="35">
        <f t="shared" si="103"/>
        <v>0</v>
      </c>
      <c r="NX36">
        <v>2700</v>
      </c>
      <c r="NY36" s="35">
        <f t="shared" si="52"/>
        <v>0</v>
      </c>
      <c r="OB36">
        <v>3800</v>
      </c>
      <c r="OC36" s="35">
        <f t="shared" si="104"/>
        <v>0</v>
      </c>
      <c r="OF36">
        <v>3600</v>
      </c>
      <c r="OG36" s="35">
        <f t="shared" si="53"/>
        <v>0</v>
      </c>
      <c r="OI36"/>
      <c r="OJ36">
        <v>3600</v>
      </c>
      <c r="OK36" s="35">
        <f t="shared" si="105"/>
        <v>0</v>
      </c>
      <c r="OM36"/>
      <c r="ON36">
        <v>4500</v>
      </c>
      <c r="OO36" s="35">
        <f t="shared" si="106"/>
        <v>0</v>
      </c>
      <c r="OQ36"/>
      <c r="OR36">
        <v>9000</v>
      </c>
      <c r="OS36" s="35">
        <f t="shared" si="107"/>
        <v>0</v>
      </c>
      <c r="OU36"/>
      <c r="OV36">
        <v>6200</v>
      </c>
      <c r="OW36" s="35">
        <f t="shared" si="54"/>
        <v>0</v>
      </c>
      <c r="OZ36">
        <v>6500</v>
      </c>
      <c r="PA36" s="35">
        <f t="shared" si="55"/>
        <v>0</v>
      </c>
      <c r="PC36"/>
      <c r="PD36">
        <v>6500</v>
      </c>
      <c r="PE36" s="35">
        <f t="shared" si="56"/>
        <v>0</v>
      </c>
      <c r="PG36"/>
      <c r="PH36" s="101">
        <v>3100</v>
      </c>
      <c r="PI36" s="35">
        <f t="shared" si="108"/>
        <v>0</v>
      </c>
      <c r="PK36"/>
      <c r="PL36">
        <v>3200</v>
      </c>
      <c r="PM36" s="35">
        <f t="shared" si="57"/>
        <v>0</v>
      </c>
      <c r="PO36"/>
      <c r="PP36" s="101">
        <v>3100</v>
      </c>
      <c r="PQ36" s="35">
        <f t="shared" si="58"/>
        <v>0</v>
      </c>
      <c r="PS36"/>
      <c r="PT36">
        <v>2700</v>
      </c>
      <c r="PU36" s="35">
        <f t="shared" si="59"/>
        <v>0</v>
      </c>
      <c r="PX36">
        <v>3100</v>
      </c>
      <c r="PY36">
        <f t="shared" si="109"/>
        <v>0</v>
      </c>
      <c r="QB36">
        <v>3700</v>
      </c>
      <c r="QC36">
        <f t="shared" si="111"/>
        <v>0</v>
      </c>
    </row>
    <row r="37" spans="1:447">
      <c r="FL37" s="35"/>
      <c r="FM37" s="35"/>
      <c r="GM37" s="35"/>
      <c r="GQ37" s="35"/>
      <c r="GU37" s="35"/>
      <c r="NH37" s="35"/>
      <c r="PP37" s="35"/>
    </row>
    <row r="38" spans="1:447">
      <c r="A38"/>
      <c r="GM38" s="35"/>
      <c r="GQ38" s="35"/>
      <c r="GU38" s="35"/>
    </row>
    <row r="39" spans="1:447">
      <c r="GM39" s="35"/>
      <c r="GQ39" s="35"/>
      <c r="GU39" s="35"/>
    </row>
    <row r="40" spans="1:447" s="61" customFormat="1">
      <c r="A40" s="66" t="s">
        <v>289</v>
      </c>
      <c r="C40" s="101">
        <f>SUM(C8:C36)</f>
        <v>14</v>
      </c>
      <c r="E40" s="101">
        <f>SUM(E8:E36)</f>
        <v>28000</v>
      </c>
      <c r="G40" s="101">
        <f>SUM(G8:G36)</f>
        <v>25</v>
      </c>
      <c r="I40" s="101">
        <f>SUM(I8:I36)</f>
        <v>90000</v>
      </c>
      <c r="K40" s="101">
        <f>SUM(K8:K36)</f>
        <v>26</v>
      </c>
      <c r="M40" s="101">
        <f>SUM(M8:M36)</f>
        <v>98800</v>
      </c>
      <c r="O40" s="101">
        <f>SUM(O8:O36)</f>
        <v>16</v>
      </c>
      <c r="Q40" s="101">
        <f>SUM(Q8:Q36)</f>
        <v>78400</v>
      </c>
      <c r="S40" s="101">
        <f>SUM(S8:S36)</f>
        <v>91</v>
      </c>
      <c r="U40" s="101">
        <f>SUM(U8:U36)</f>
        <v>518700</v>
      </c>
      <c r="W40" s="101">
        <f>SUM(W8:W36)</f>
        <v>0</v>
      </c>
      <c r="Y40" s="101">
        <f>SUM(Y8:Y36)</f>
        <v>0</v>
      </c>
      <c r="AA40" s="101">
        <f>SUM(AA8:AA36)</f>
        <v>9</v>
      </c>
      <c r="AC40" s="101">
        <f>SUM(AC8:AC36)</f>
        <v>82800</v>
      </c>
      <c r="AE40" s="101">
        <f>SUM(AE8:AE36)</f>
        <v>13</v>
      </c>
      <c r="AG40" s="101">
        <f>SUM(AG8:AG36)</f>
        <v>76700</v>
      </c>
      <c r="AI40" s="101">
        <f>SUM(AI8:AI36)</f>
        <v>5</v>
      </c>
      <c r="AK40" s="101">
        <f>SUM(AK8:AK36)</f>
        <v>42500</v>
      </c>
      <c r="AM40" s="101">
        <f>SUM(AM8:AM36)</f>
        <v>12</v>
      </c>
      <c r="AO40" s="101">
        <f>SUM(AO8:AO36)</f>
        <v>70800</v>
      </c>
      <c r="AQ40" s="101">
        <f>SUM(AQ8:AQ36)</f>
        <v>8</v>
      </c>
      <c r="AS40" s="101">
        <f>SUM(AS8:AS36)</f>
        <v>30400</v>
      </c>
      <c r="AU40" s="101">
        <f>SUM(AU8:AU36)</f>
        <v>245</v>
      </c>
      <c r="AW40" s="101">
        <f>SUM(AW8:AW36)</f>
        <v>857500</v>
      </c>
      <c r="AY40" s="101">
        <f>SUM(AY8:AY36)</f>
        <v>466</v>
      </c>
      <c r="BA40" s="101">
        <f>SUM(BA8:BA36)</f>
        <v>1211600</v>
      </c>
      <c r="BC40" s="101">
        <f>SUM(BC8:BC36)</f>
        <v>6</v>
      </c>
      <c r="BE40" s="101">
        <f>SUM(BE8:BE36)</f>
        <v>37800</v>
      </c>
      <c r="BG40" s="101">
        <f>SUM(BG8:BG36)</f>
        <v>31</v>
      </c>
      <c r="BI40" s="101">
        <f>SUM(BI8:BI36)</f>
        <v>133300</v>
      </c>
      <c r="BK40" s="101">
        <f>SUM(BK8:BK36)</f>
        <v>49</v>
      </c>
      <c r="BM40" s="101">
        <f>SUM(BM8:BM36)</f>
        <v>161700</v>
      </c>
      <c r="BO40" s="101">
        <f>SUM(BO8:BO36)</f>
        <v>3</v>
      </c>
      <c r="BQ40" s="101">
        <f>SUM(BQ8:BQ36)</f>
        <v>29700</v>
      </c>
      <c r="BS40" s="101">
        <f>SUM(BS8:BS36)</f>
        <v>7</v>
      </c>
      <c r="BU40" s="101">
        <f>SUM(BU8:BU36)</f>
        <v>48300</v>
      </c>
      <c r="BW40" s="101">
        <f>SUM(BW8:BW36)</f>
        <v>4</v>
      </c>
      <c r="BY40" s="101">
        <f>SUM(BY8:BY36)</f>
        <v>24800</v>
      </c>
      <c r="CA40" s="101">
        <f>SUM(CA8:CA36)</f>
        <v>5</v>
      </c>
      <c r="CC40" s="101">
        <f>SUM(CC8:CC36)</f>
        <v>31000</v>
      </c>
      <c r="CE40" s="101">
        <f>SUM(CE8:CE36)</f>
        <v>0</v>
      </c>
      <c r="CG40" s="101">
        <f>SUM(CG8:CG36)</f>
        <v>0</v>
      </c>
      <c r="CI40" s="101">
        <f>SUM(CI8:CI36)</f>
        <v>3</v>
      </c>
      <c r="CK40" s="101">
        <f>SUM(CK8:CK36)</f>
        <v>24000</v>
      </c>
      <c r="CM40" s="101">
        <f>SUM(CM8:CM36)</f>
        <v>8</v>
      </c>
      <c r="CO40" s="101">
        <f>SUM(CO8:CO36)</f>
        <v>64000</v>
      </c>
      <c r="CQ40" s="101">
        <f>SUM(CQ8:CQ36)</f>
        <v>7</v>
      </c>
      <c r="CS40" s="101">
        <f>SUM(CS8:CS36)</f>
        <v>56000</v>
      </c>
      <c r="CU40" s="101">
        <f>SUM(CU8:CU36)</f>
        <v>96</v>
      </c>
      <c r="CW40" s="101">
        <f>SUM(CW8:CW36)</f>
        <v>432000</v>
      </c>
      <c r="CY40" s="101">
        <f>SUM(CY8:CY36)</f>
        <v>13</v>
      </c>
      <c r="DA40" s="101">
        <f>SUM(DA8:DA36)</f>
        <v>58500</v>
      </c>
      <c r="DC40" s="101">
        <f>SUM(DC8:DC36)</f>
        <v>23</v>
      </c>
      <c r="DE40" s="101">
        <f>SUM(DE8:DE36)</f>
        <v>110400</v>
      </c>
      <c r="DG40" s="101">
        <f>SUM(DG8:DG36)</f>
        <v>2</v>
      </c>
      <c r="DI40" s="101">
        <f>SUM(DI8:DI36)</f>
        <v>8600</v>
      </c>
      <c r="DK40" s="101">
        <f>SUM(DK8:DK36)</f>
        <v>11</v>
      </c>
      <c r="DM40" s="101">
        <f>SUM(DM8:DM36)</f>
        <v>67100</v>
      </c>
      <c r="DO40" s="101">
        <f>SUM(DO8:DO36)</f>
        <v>5</v>
      </c>
      <c r="DQ40" s="101">
        <f>SUM(DQ8:DQ36)</f>
        <v>17500</v>
      </c>
      <c r="DS40" s="101">
        <f>SUM(DS8:DS36)</f>
        <v>2</v>
      </c>
      <c r="DU40" s="101">
        <f>SUM(DU8:DU36)</f>
        <v>14800</v>
      </c>
      <c r="DW40" s="101">
        <f>SUM(DW8:DW36)</f>
        <v>12</v>
      </c>
      <c r="DY40" s="101">
        <f>SUM(DY8:DY36)</f>
        <v>79200</v>
      </c>
      <c r="DZ40" s="101"/>
      <c r="EA40" s="106">
        <f>SUM(DY40:DZ40)</f>
        <v>79200</v>
      </c>
      <c r="EB40" s="63"/>
      <c r="EC40" s="63">
        <f>SUM(EC8:EC39)</f>
        <v>49000</v>
      </c>
      <c r="EE40" s="101">
        <f>SUM(EE8:EE36)</f>
        <v>3</v>
      </c>
      <c r="EG40" s="101">
        <f>SUM(EG8:EG36)</f>
        <v>27900</v>
      </c>
      <c r="EI40" s="101">
        <f>SUM(EI8:EI36)</f>
        <v>34</v>
      </c>
      <c r="EK40" s="101">
        <f>SUM(EK8:EK36)</f>
        <v>117300</v>
      </c>
      <c r="EM40" s="101">
        <f>SUM(EM8:EM36)</f>
        <v>62</v>
      </c>
      <c r="EO40" s="101">
        <f>SUM(EO8:EO36)</f>
        <v>421600</v>
      </c>
      <c r="EQ40" s="101">
        <f>SUM(EQ8:EQ36)</f>
        <v>20</v>
      </c>
      <c r="ES40" s="101">
        <f>SUM(ES8:ES36)</f>
        <v>120000</v>
      </c>
      <c r="EU40" s="101">
        <f>SUM(EU8:EU36)</f>
        <v>32</v>
      </c>
      <c r="EW40" s="101">
        <f>SUM(EW8:EW36)</f>
        <v>230400</v>
      </c>
      <c r="EY40" s="101">
        <f>SUM(EY8:EY36)</f>
        <v>3</v>
      </c>
      <c r="FA40" s="101">
        <f>SUM(FA8:FA36)</f>
        <v>28500</v>
      </c>
      <c r="FC40" s="101">
        <f>SUM(FC8:FC36)</f>
        <v>3</v>
      </c>
      <c r="FE40" s="101">
        <f>SUM(FE8:FE36)</f>
        <v>11400</v>
      </c>
      <c r="FG40" s="101">
        <f>SUM(FG8:FG36)</f>
        <v>5</v>
      </c>
      <c r="FI40" s="101">
        <f>SUM(FI8:FI36)</f>
        <v>40000</v>
      </c>
      <c r="FK40" s="101">
        <f>SUM(FK8:FK36)</f>
        <v>16</v>
      </c>
      <c r="FM40" s="101">
        <f>SUM(FM8:FM36)</f>
        <v>128000</v>
      </c>
      <c r="FO40" s="101">
        <f>SUM(FO8:FO36)</f>
        <v>10</v>
      </c>
      <c r="FQ40" s="101">
        <f>SUM(FQ8:FQ36)</f>
        <v>103000</v>
      </c>
      <c r="FS40" s="101">
        <f>SUM(FS8:FS36)</f>
        <v>25</v>
      </c>
      <c r="FU40" s="101">
        <f>SUM(FU8:FU36)</f>
        <v>175000</v>
      </c>
      <c r="FW40" s="101">
        <f>SUM(FW8:FW36)</f>
        <v>26</v>
      </c>
      <c r="FY40" s="101">
        <f>SUM(FY8:FY36)</f>
        <v>130000</v>
      </c>
      <c r="GA40" s="101">
        <f>SUM(GA8:GA36)</f>
        <v>25</v>
      </c>
      <c r="GC40" s="101">
        <f>SUM(GC8:GC36)</f>
        <v>107500</v>
      </c>
      <c r="GE40" s="101">
        <f>SUM(GE8:GE36)</f>
        <v>19</v>
      </c>
      <c r="GG40" s="101">
        <f>SUM(GG8:GG36)</f>
        <v>112100</v>
      </c>
      <c r="GI40" s="101">
        <f>SUM(GI8:GI36)</f>
        <v>107</v>
      </c>
      <c r="GK40" s="101">
        <f>SUM(GK8:GK36)</f>
        <v>588500</v>
      </c>
      <c r="GM40" s="35">
        <f>SUM(GM8:GM36)</f>
        <v>44</v>
      </c>
      <c r="GO40" s="101">
        <f>SUM(GO8:GO36)</f>
        <v>154000</v>
      </c>
      <c r="GQ40" s="35">
        <f>SUM(GQ8:GQ36)</f>
        <v>35</v>
      </c>
      <c r="GS40" s="101">
        <f>SUM(GS8:GS36)</f>
        <v>122500</v>
      </c>
      <c r="GU40" s="35">
        <f>SUM(GU8:GU36)</f>
        <v>28</v>
      </c>
      <c r="GW40" s="101">
        <f>SUM(GW8:GW36)</f>
        <v>98000</v>
      </c>
      <c r="GY40" s="101">
        <f>SUM(GY8:GY36)</f>
        <v>0</v>
      </c>
      <c r="HA40" s="101">
        <f>SUM(HA8:HA36)</f>
        <v>0</v>
      </c>
      <c r="HC40" s="101">
        <f>SUM(HC8:HC36)</f>
        <v>21</v>
      </c>
      <c r="HE40" s="101">
        <f>SUM(HE8:HE36)</f>
        <v>136500</v>
      </c>
      <c r="HG40" s="101">
        <f>SUM(HG8:HG36)</f>
        <v>31</v>
      </c>
      <c r="HI40" s="101">
        <f>SUM(HI8:HI36)</f>
        <v>199700</v>
      </c>
      <c r="HK40" s="101">
        <f>SUM(HK8:HK36)</f>
        <v>0</v>
      </c>
      <c r="HM40" s="101">
        <f>SUM(HM8:HM36)</f>
        <v>0</v>
      </c>
      <c r="HO40" s="101">
        <f>SUM(HO8:HO36)</f>
        <v>25</v>
      </c>
      <c r="HQ40" s="101">
        <f>SUM(HQ8:HQ36)</f>
        <v>167500</v>
      </c>
      <c r="HS40" s="101">
        <f>SUM(HS8:HS36)</f>
        <v>37</v>
      </c>
      <c r="HU40" s="101">
        <f>SUM(HU8:HU36)</f>
        <v>144300</v>
      </c>
      <c r="HW40" s="101">
        <f>SUM(HW8:HW36)</f>
        <v>58</v>
      </c>
      <c r="HY40" s="101">
        <f>SUM(HY8:HY36)</f>
        <v>261000</v>
      </c>
      <c r="IA40" s="101">
        <f>SUM(IA8:IA36)</f>
        <v>0</v>
      </c>
      <c r="IC40" s="101">
        <f>SUM(IC8:IC36)</f>
        <v>0</v>
      </c>
      <c r="IE40" s="101">
        <f>SUM(IE8:IE36)</f>
        <v>57</v>
      </c>
      <c r="IG40" s="101">
        <f>SUM(IG8:IG36)</f>
        <v>199500</v>
      </c>
      <c r="II40" s="101">
        <f>SUM(II8:II36)</f>
        <v>22</v>
      </c>
      <c r="IK40" s="101">
        <f>SUM(IK8:IK36)</f>
        <v>154000</v>
      </c>
      <c r="IM40" s="101">
        <f>SUM(IM8:IM36)</f>
        <v>26</v>
      </c>
      <c r="IO40" s="101">
        <f>SUM(IO8:IO36)</f>
        <v>161200</v>
      </c>
      <c r="IQ40" s="101">
        <f>SUM(IQ8:IQ36)</f>
        <v>0</v>
      </c>
      <c r="IS40" s="101">
        <f>SUM(IS8:IS36)</f>
        <v>0</v>
      </c>
      <c r="IU40" s="101">
        <f>SUM(IU8:IU36)</f>
        <v>65</v>
      </c>
      <c r="IW40" s="101">
        <f>SUM(IW8:IW36)</f>
        <v>429000</v>
      </c>
      <c r="IY40" s="101">
        <f>SUM(IY8:IY36)</f>
        <v>2</v>
      </c>
      <c r="JA40" s="101">
        <f>SUM(JA8:JA36)</f>
        <v>36000</v>
      </c>
      <c r="JC40" s="101">
        <f>SUM(JC8:JC36)</f>
        <v>3</v>
      </c>
      <c r="JE40" s="101">
        <f>SUM(JE8:JE36)</f>
        <v>54000</v>
      </c>
      <c r="JG40" s="101">
        <f>SUM(JG8:JG36)</f>
        <v>0</v>
      </c>
      <c r="JI40" s="101">
        <f>SUM(JI8:JI36)</f>
        <v>0</v>
      </c>
      <c r="JK40" s="101">
        <f>SUM(JK8:JK36)</f>
        <v>21</v>
      </c>
      <c r="JM40" s="101">
        <f>SUM(JM8:JM36)</f>
        <v>134400</v>
      </c>
      <c r="JO40" s="101">
        <f>SUM(JO8:JO36)</f>
        <v>37</v>
      </c>
      <c r="JQ40" s="101">
        <f>SUM(JQ8:JQ36)</f>
        <v>240500</v>
      </c>
      <c r="JS40" s="101">
        <f>SUM(JS8:JS36)</f>
        <v>0</v>
      </c>
      <c r="JU40" s="101">
        <f>SUM(JU8:JU36)</f>
        <v>0</v>
      </c>
      <c r="JW40" s="101">
        <f>SUM(JW8:JW36)</f>
        <v>0</v>
      </c>
      <c r="JY40" s="101">
        <f>SUM(JY8:JY36)</f>
        <v>0</v>
      </c>
      <c r="KA40" s="101">
        <f>SUM(KA8:KA36)</f>
        <v>1</v>
      </c>
      <c r="KC40" s="101">
        <f>SUM(KC8:KC36)</f>
        <v>16000</v>
      </c>
      <c r="KE40" s="101">
        <f>SUM(KE8:KE36)</f>
        <v>6</v>
      </c>
      <c r="KG40" s="101">
        <f>SUM(KG8:KG36)</f>
        <v>26400</v>
      </c>
      <c r="KI40" s="101">
        <f>SUM(KI8:KI36)</f>
        <v>0</v>
      </c>
      <c r="KK40" s="101">
        <f>SUM(KK8:KK36)</f>
        <v>0</v>
      </c>
      <c r="KM40" s="101">
        <f>SUM(KM8:KM36)</f>
        <v>6</v>
      </c>
      <c r="KO40" s="101">
        <f>SUM(KO8:KO36)</f>
        <v>43200</v>
      </c>
      <c r="KQ40" s="101">
        <f>SUM(KQ8:KQ36)</f>
        <v>3</v>
      </c>
      <c r="KS40" s="101">
        <f>SUM(KS8:KS36)</f>
        <v>36000</v>
      </c>
      <c r="KU40" s="101">
        <f>SUM(KU8:KU36)</f>
        <v>0</v>
      </c>
      <c r="KW40" s="101">
        <f>SUM(KW8:KW36)</f>
        <v>0</v>
      </c>
      <c r="KY40" s="101">
        <f>SUM(KY8:KY36)</f>
        <v>0</v>
      </c>
      <c r="LA40" s="101">
        <f>SUM(LA8:LA36)</f>
        <v>0</v>
      </c>
      <c r="LC40" s="101">
        <f>SUM(LC8:LC36)</f>
        <v>0</v>
      </c>
      <c r="LE40" s="101">
        <f>SUM(LE8:LE36)</f>
        <v>0</v>
      </c>
      <c r="LG40" s="101">
        <f>SUM(LG8:LG36)</f>
        <v>2</v>
      </c>
      <c r="LI40" s="101">
        <f>SUM(LI8:LI36)</f>
        <v>7200</v>
      </c>
      <c r="LK40" s="101">
        <f>SUM(LK8:LK36)</f>
        <v>10</v>
      </c>
      <c r="LM40" s="101">
        <f>SUM(LM8:LM36)</f>
        <v>100000</v>
      </c>
      <c r="LO40" s="101">
        <f>SUM(LO8:LO36)</f>
        <v>0</v>
      </c>
      <c r="LQ40" s="101">
        <f>SUM(LQ8:LQ36)</f>
        <v>0</v>
      </c>
      <c r="LS40" s="101">
        <f>SUM(LS8:LS36)</f>
        <v>9</v>
      </c>
      <c r="LU40" s="101">
        <f>SUM(LU8:LU36)</f>
        <v>88200</v>
      </c>
      <c r="LW40">
        <f>SUM(LW8:LW36)</f>
        <v>13</v>
      </c>
      <c r="LY40" s="101">
        <f>SUM(LY8:LY36)</f>
        <v>115700</v>
      </c>
      <c r="MA40" s="101">
        <f>SUM(MA8:MA36)</f>
        <v>3</v>
      </c>
      <c r="MC40" s="101">
        <f>SUM(MC8:MC36)</f>
        <v>28800</v>
      </c>
      <c r="ME40" s="101">
        <f>SUM(ME8:ME36)</f>
        <v>2</v>
      </c>
      <c r="MG40" s="101">
        <f>SUM(MG8:MG36)</f>
        <v>19800</v>
      </c>
      <c r="MI40" s="101">
        <f>SUM(MI8:MI36)</f>
        <v>6</v>
      </c>
      <c r="MK40" s="101">
        <f>SUM(MK8:MK36)</f>
        <v>54000</v>
      </c>
      <c r="MM40" s="101">
        <f>SUM(MM8:MM36)</f>
        <v>22</v>
      </c>
      <c r="MO40" s="101">
        <f>SUM(MO8:MO36)</f>
        <v>149600</v>
      </c>
      <c r="MQ40" s="101">
        <f>SUM(MQ8:MQ36)</f>
        <v>6</v>
      </c>
      <c r="MS40" s="101">
        <f>SUM(MS8:MS36)</f>
        <v>55200</v>
      </c>
      <c r="MU40" s="101">
        <f>SUM(MU8:MU36)</f>
        <v>17</v>
      </c>
      <c r="MW40" s="101">
        <f>SUM(MW8:MW36)</f>
        <v>81600</v>
      </c>
      <c r="MY40" s="101">
        <f>SUM(MY8:MY36)</f>
        <v>8</v>
      </c>
      <c r="NA40" s="101">
        <f>SUM(NA8:NA36)</f>
        <v>28000</v>
      </c>
      <c r="NB40" s="101"/>
      <c r="NC40" s="101"/>
      <c r="ND40" s="101"/>
      <c r="NE40" s="101"/>
      <c r="NG40" s="101">
        <f>SUM(NG8:NG36)</f>
        <v>44</v>
      </c>
      <c r="NI40" s="101">
        <f>SUM(NI8:NI36)</f>
        <v>118800</v>
      </c>
      <c r="NK40" s="101">
        <f>SUM(NK8:NK36)</f>
        <v>47</v>
      </c>
      <c r="NM40" s="101">
        <f>SUM(NM8:NM36)</f>
        <v>145700</v>
      </c>
      <c r="NN40" s="101"/>
      <c r="NO40" s="101"/>
      <c r="NP40" s="101"/>
      <c r="NQ40" s="101"/>
      <c r="NS40" s="101">
        <f>SUM(NS8:NS36)</f>
        <v>7</v>
      </c>
      <c r="NU40" s="101">
        <f>SUM(NU8:NU36)</f>
        <v>39200</v>
      </c>
      <c r="NW40" s="101">
        <f>SUM(NW8:NW36)</f>
        <v>22</v>
      </c>
      <c r="NY40" s="101">
        <f>SUM(NY8:NY36)</f>
        <v>59400</v>
      </c>
      <c r="OA40" s="101">
        <f>SUM(OA8:OA36)</f>
        <v>13</v>
      </c>
      <c r="OC40" s="101">
        <f>SUM(OC8:OC36)</f>
        <v>49400</v>
      </c>
      <c r="OE40" s="101">
        <f>SUM(OE8:OE36)</f>
        <v>89</v>
      </c>
      <c r="OG40" s="101">
        <f>SUM(OG8:OG36)</f>
        <v>320400</v>
      </c>
      <c r="OI40" s="101">
        <f>SUM(OI8:OI36)</f>
        <v>10</v>
      </c>
      <c r="OK40" s="101">
        <f>SUM(OK8:OK36)</f>
        <v>36000</v>
      </c>
      <c r="OM40" s="101">
        <f>SUM(OM8:OM36)</f>
        <v>5</v>
      </c>
      <c r="OO40" s="101">
        <f>SUM(OO8:OO36)</f>
        <v>22500</v>
      </c>
      <c r="OQ40" s="101">
        <f>SUM(OQ8:OQ36)</f>
        <v>14</v>
      </c>
      <c r="OS40" s="101">
        <f>SUM(OS8:OS36)</f>
        <v>126000</v>
      </c>
      <c r="OU40" s="101">
        <f>SUM(OU8:OU36)</f>
        <v>23</v>
      </c>
      <c r="OW40" s="101">
        <f>SUM(OW8:OW36)</f>
        <v>142600</v>
      </c>
      <c r="OY40" s="101">
        <f>SUM(OY8:OY36)</f>
        <v>13</v>
      </c>
      <c r="PA40" s="101">
        <f>SUM(PA8:PA36)</f>
        <v>84500</v>
      </c>
      <c r="PC40" s="101">
        <f>SUM(PC8:PC36)</f>
        <v>26</v>
      </c>
      <c r="PE40" s="101">
        <f>SUM(PE8:PE36)</f>
        <v>169000</v>
      </c>
      <c r="PG40" s="101">
        <f>SUM(PG8:PG36)</f>
        <v>2</v>
      </c>
      <c r="PI40" s="101">
        <f>SUM(PI8:PI36)</f>
        <v>6200</v>
      </c>
      <c r="PK40" s="101">
        <f>SUM(PK8:PK36)</f>
        <v>4</v>
      </c>
      <c r="PM40" s="101">
        <f>SUM(PM8:PM36)</f>
        <v>12800</v>
      </c>
      <c r="PO40" s="101">
        <f>SUM(PO8:PO36)</f>
        <v>16</v>
      </c>
      <c r="PQ40" s="101">
        <f>SUM(PQ8:PQ36)</f>
        <v>49600</v>
      </c>
      <c r="PS40" s="101">
        <f>SUM(PS8:PS36)</f>
        <v>12</v>
      </c>
      <c r="PU40" s="101">
        <f>SUM(PU8:PU36)</f>
        <v>32400</v>
      </c>
      <c r="PW40" s="101">
        <f>SUM(PW8:PW36)</f>
        <v>12</v>
      </c>
      <c r="PY40" s="101">
        <f>SUM(PY8:PY36)</f>
        <v>37200</v>
      </c>
      <c r="QA40" s="101">
        <f>SUM(QA8:QA36)</f>
        <v>8</v>
      </c>
      <c r="QC40" s="101">
        <f>SUM(QC8:QC36)</f>
        <v>29600</v>
      </c>
      <c r="QE40" s="106">
        <f>SUM(QE8:QE39)</f>
        <v>12070300</v>
      </c>
    </row>
    <row r="41" spans="1:447">
      <c r="GM41" s="35"/>
      <c r="GQ41" s="35"/>
      <c r="GU41" s="35"/>
    </row>
    <row r="42" spans="1:447">
      <c r="GM42" s="35"/>
      <c r="GQ42" s="35"/>
      <c r="GU42" s="35"/>
    </row>
    <row r="43" spans="1:447">
      <c r="GM43" s="35"/>
      <c r="GQ43" s="35"/>
      <c r="GU43" s="35"/>
    </row>
    <row r="44" spans="1:447">
      <c r="GM44" s="35"/>
      <c r="GQ44" s="35"/>
      <c r="GU44" s="35"/>
    </row>
    <row r="45" spans="1:447">
      <c r="GM45" s="35"/>
      <c r="GQ45" s="35"/>
      <c r="GU45" s="35"/>
    </row>
    <row r="46" spans="1:447">
      <c r="GM46" s="35"/>
      <c r="GQ46" s="35"/>
      <c r="GU46" s="35"/>
    </row>
    <row r="47" spans="1:447">
      <c r="GM47" s="35"/>
      <c r="GQ47" s="35"/>
      <c r="GU47" s="35"/>
    </row>
    <row r="48" spans="1:447">
      <c r="GM48" s="35"/>
      <c r="GQ48" s="35"/>
      <c r="GU48" s="35"/>
    </row>
    <row r="49" spans="195:203">
      <c r="GM49" s="35"/>
      <c r="GQ49" s="35"/>
      <c r="GU49" s="35"/>
    </row>
    <row r="50" spans="195:203">
      <c r="GM50" s="35"/>
      <c r="GQ50" s="35"/>
      <c r="GU50" s="35"/>
    </row>
    <row r="51" spans="195:203">
      <c r="GM51" s="35"/>
      <c r="GQ51" s="35"/>
      <c r="GU51" s="35"/>
    </row>
    <row r="52" spans="195:203">
      <c r="GM52" s="35"/>
      <c r="GQ52" s="35"/>
      <c r="GU52" s="35"/>
    </row>
    <row r="53" spans="195:203">
      <c r="GM53" s="35"/>
      <c r="GQ53" s="35"/>
      <c r="GU53" s="35"/>
    </row>
    <row r="54" spans="195:203">
      <c r="GM54" s="35"/>
      <c r="GQ54" s="35"/>
      <c r="GU54" s="35"/>
    </row>
    <row r="55" spans="195:203">
      <c r="GM55" s="35"/>
      <c r="GQ55" s="35"/>
      <c r="GU55" s="35"/>
    </row>
    <row r="56" spans="195:203">
      <c r="GM56" s="35"/>
      <c r="GQ56" s="35"/>
      <c r="GU56" s="35"/>
    </row>
    <row r="57" spans="195:203">
      <c r="GM57" s="35"/>
      <c r="GQ57" s="35"/>
      <c r="GU57" s="35"/>
    </row>
    <row r="58" spans="195:203">
      <c r="GM58" s="35"/>
      <c r="GQ58" s="35"/>
      <c r="GU58" s="35"/>
    </row>
    <row r="59" spans="195:203">
      <c r="GM59" s="35"/>
      <c r="GQ59" s="35"/>
      <c r="GU59" s="35"/>
    </row>
    <row r="60" spans="195:203">
      <c r="GM60" s="35"/>
      <c r="GQ60" s="35"/>
      <c r="GU60" s="35"/>
    </row>
    <row r="61" spans="195:203">
      <c r="GM61" s="35"/>
      <c r="GQ61" s="35"/>
      <c r="GU61" s="35"/>
    </row>
    <row r="62" spans="195:203">
      <c r="GM62" s="35"/>
      <c r="GQ62" s="35"/>
      <c r="GU62" s="35"/>
    </row>
    <row r="63" spans="195:203">
      <c r="GM63" s="35"/>
      <c r="GQ63" s="35"/>
      <c r="GU63" s="35"/>
    </row>
    <row r="64" spans="195:203">
      <c r="GM64" s="35"/>
      <c r="GQ64" s="35"/>
      <c r="GU64" s="35"/>
    </row>
    <row r="65" spans="195:203">
      <c r="GM65" s="35"/>
      <c r="GQ65" s="35"/>
      <c r="GU65" s="35"/>
    </row>
    <row r="66" spans="195:203">
      <c r="GM66" s="35"/>
      <c r="GQ66" s="35"/>
      <c r="GU66" s="35"/>
    </row>
    <row r="67" spans="195:203">
      <c r="GM67" s="35"/>
      <c r="GQ67" s="35"/>
      <c r="GU67" s="35"/>
    </row>
    <row r="68" spans="195:203">
      <c r="GM68" s="35"/>
      <c r="GQ68" s="35"/>
      <c r="GU68" s="35"/>
    </row>
    <row r="69" spans="195:203">
      <c r="GM69" s="35"/>
      <c r="GQ69" s="35"/>
      <c r="GU69" s="35"/>
    </row>
    <row r="70" spans="195:203">
      <c r="GM70" s="35"/>
      <c r="GQ70" s="35"/>
      <c r="GU70" s="35"/>
    </row>
    <row r="71" spans="195:203">
      <c r="GM71" s="35"/>
      <c r="GQ71" s="35"/>
      <c r="GU71" s="35"/>
    </row>
    <row r="72" spans="195:203">
      <c r="GM72" s="35"/>
      <c r="GQ72" s="35"/>
      <c r="GU72" s="35"/>
    </row>
    <row r="73" spans="195:203">
      <c r="GM73" s="35"/>
      <c r="GQ73" s="35"/>
      <c r="GU73" s="35"/>
    </row>
    <row r="74" spans="195:203">
      <c r="GM74" s="35"/>
      <c r="GQ74" s="35"/>
      <c r="GU74" s="35"/>
    </row>
    <row r="75" spans="195:203">
      <c r="GM75" s="35"/>
      <c r="GQ75" s="35"/>
      <c r="GU75" s="35"/>
    </row>
    <row r="76" spans="195:203">
      <c r="GM76" s="35"/>
      <c r="GQ76" s="35"/>
      <c r="GU76" s="35"/>
    </row>
    <row r="77" spans="195:203">
      <c r="GM77" s="35"/>
      <c r="GQ77" s="35"/>
      <c r="GU77" s="35"/>
    </row>
    <row r="78" spans="195:203">
      <c r="GM78" s="35"/>
      <c r="GQ78" s="35"/>
      <c r="GU78" s="35"/>
    </row>
    <row r="79" spans="195:203">
      <c r="GM79" s="35"/>
      <c r="GQ79" s="35"/>
      <c r="GU79" s="35"/>
    </row>
    <row r="80" spans="195:203">
      <c r="GM80" s="35"/>
      <c r="GQ80" s="35"/>
      <c r="GU80" s="35"/>
    </row>
    <row r="81" spans="195:203">
      <c r="GM81" s="35"/>
      <c r="GQ81" s="35"/>
      <c r="GU81" s="35"/>
    </row>
    <row r="82" spans="195:203">
      <c r="GM82" s="35"/>
      <c r="GQ82" s="35"/>
      <c r="GU82" s="35"/>
    </row>
    <row r="83" spans="195:203">
      <c r="GM83" s="35"/>
      <c r="GQ83" s="35"/>
      <c r="GU83" s="35"/>
    </row>
    <row r="84" spans="195:203">
      <c r="GM84" s="35"/>
      <c r="GQ84" s="35"/>
      <c r="GU84" s="35"/>
    </row>
    <row r="85" spans="195:203">
      <c r="GM85" s="35"/>
      <c r="GQ85" s="35"/>
      <c r="GU85" s="35"/>
    </row>
    <row r="86" spans="195:203">
      <c r="GM86" s="35"/>
      <c r="GQ86" s="35"/>
      <c r="GU86" s="35"/>
    </row>
    <row r="87" spans="195:203">
      <c r="GM87" s="35"/>
      <c r="GQ87" s="35"/>
      <c r="GU87" s="35"/>
    </row>
    <row r="88" spans="195:203">
      <c r="GM88" s="35"/>
      <c r="GQ88" s="35"/>
      <c r="GU88" s="35"/>
    </row>
    <row r="89" spans="195:203">
      <c r="GM89" s="35"/>
      <c r="GQ89" s="35"/>
      <c r="GU89" s="35"/>
    </row>
    <row r="90" spans="195:203">
      <c r="GM90" s="35"/>
      <c r="GQ90" s="35"/>
      <c r="GU90" s="35"/>
    </row>
    <row r="91" spans="195:203">
      <c r="GM91" s="35"/>
      <c r="GQ91" s="35"/>
      <c r="GU91" s="35"/>
    </row>
    <row r="92" spans="195:203">
      <c r="GM92" s="35"/>
      <c r="GQ92" s="35"/>
      <c r="GU92" s="35"/>
    </row>
    <row r="93" spans="195:203">
      <c r="GM93" s="35"/>
      <c r="GQ93" s="35"/>
      <c r="GU93" s="35"/>
    </row>
    <row r="94" spans="195:203">
      <c r="GM94" s="35"/>
      <c r="GQ94" s="35"/>
      <c r="GU94" s="35"/>
    </row>
    <row r="95" spans="195:203">
      <c r="GM95" s="35"/>
      <c r="GQ95" s="35"/>
      <c r="GU95" s="35"/>
    </row>
    <row r="96" spans="195:203">
      <c r="GM96" s="35"/>
      <c r="GQ96" s="35"/>
      <c r="GU96" s="35"/>
    </row>
    <row r="97" spans="195:203">
      <c r="GM97" s="35"/>
      <c r="GQ97" s="35"/>
      <c r="GU97" s="35"/>
    </row>
    <row r="98" spans="195:203">
      <c r="GM98" s="35"/>
      <c r="GQ98" s="35"/>
      <c r="GU98" s="35"/>
    </row>
    <row r="99" spans="195:203">
      <c r="GM99" s="35"/>
      <c r="GQ99" s="35"/>
      <c r="GU99" s="35"/>
    </row>
    <row r="100" spans="195:203">
      <c r="GM100" s="35"/>
      <c r="GQ100" s="35"/>
      <c r="GU100" s="35"/>
    </row>
    <row r="101" spans="195:203">
      <c r="GM101" s="35"/>
      <c r="GQ101" s="35"/>
      <c r="GU101" s="35"/>
    </row>
    <row r="102" spans="195:203">
      <c r="GM102" s="35"/>
      <c r="GQ102" s="35"/>
      <c r="GU102" s="35"/>
    </row>
    <row r="103" spans="195:203">
      <c r="GM103" s="35"/>
      <c r="GQ103" s="35"/>
      <c r="GU103" s="35"/>
    </row>
    <row r="104" spans="195:203">
      <c r="GM104" s="35"/>
      <c r="GQ104" s="35"/>
      <c r="GU104" s="35"/>
    </row>
    <row r="105" spans="195:203">
      <c r="GM105" s="35"/>
      <c r="GQ105" s="35"/>
      <c r="GU105" s="35"/>
    </row>
    <row r="106" spans="195:203">
      <c r="GM106" s="35"/>
      <c r="GQ106" s="35"/>
      <c r="GU106" s="35"/>
    </row>
    <row r="107" spans="195:203">
      <c r="GM107" s="35"/>
      <c r="GQ107" s="35"/>
      <c r="GU107" s="35"/>
    </row>
    <row r="108" spans="195:203">
      <c r="GM108" s="35"/>
      <c r="GQ108" s="35"/>
      <c r="GU108" s="35"/>
    </row>
    <row r="109" spans="195:203">
      <c r="GM109" s="35"/>
      <c r="GQ109" s="35"/>
      <c r="GU109" s="35"/>
    </row>
    <row r="110" spans="195:203">
      <c r="GM110" s="35"/>
      <c r="GQ110" s="35"/>
      <c r="GU110" s="35"/>
    </row>
    <row r="111" spans="195:203">
      <c r="GM111" s="35"/>
      <c r="GQ111" s="35"/>
      <c r="GU111" s="35"/>
    </row>
    <row r="112" spans="195:203">
      <c r="GM112" s="35"/>
      <c r="GQ112" s="35"/>
      <c r="GU112" s="35"/>
    </row>
    <row r="113" spans="195:203">
      <c r="GM113" s="35"/>
      <c r="GQ113" s="35"/>
      <c r="GU113" s="35"/>
    </row>
    <row r="114" spans="195:203">
      <c r="GM114" s="35"/>
      <c r="GQ114" s="35"/>
      <c r="GU114" s="35"/>
    </row>
    <row r="115" spans="195:203">
      <c r="GM115" s="35"/>
      <c r="GQ115" s="35"/>
      <c r="GU115" s="35"/>
    </row>
    <row r="116" spans="195:203">
      <c r="GM116" s="35"/>
      <c r="GQ116" s="35"/>
      <c r="GU116" s="35"/>
    </row>
    <row r="117" spans="195:203">
      <c r="GM117" s="35"/>
      <c r="GQ117" s="35"/>
      <c r="GU117" s="35"/>
    </row>
    <row r="118" spans="195:203">
      <c r="GM118" s="35"/>
      <c r="GQ118" s="35"/>
      <c r="GU118" s="35"/>
    </row>
    <row r="119" spans="195:203">
      <c r="GM119" s="35"/>
      <c r="GQ119" s="35"/>
      <c r="GU119" s="35"/>
    </row>
    <row r="120" spans="195:203">
      <c r="GM120" s="35"/>
      <c r="GQ120" s="35"/>
      <c r="GU120" s="35"/>
    </row>
    <row r="121" spans="195:203">
      <c r="GM121" s="35"/>
      <c r="GQ121" s="35"/>
      <c r="GU121" s="35"/>
    </row>
    <row r="122" spans="195:203">
      <c r="GM122" s="35"/>
      <c r="GQ122" s="35"/>
      <c r="GU122" s="35"/>
    </row>
    <row r="123" spans="195:203">
      <c r="GM123" s="35"/>
      <c r="GQ123" s="35"/>
      <c r="GU123" s="35"/>
    </row>
    <row r="124" spans="195:203">
      <c r="GM124" s="35"/>
      <c r="GQ124" s="35"/>
      <c r="GU124" s="35"/>
    </row>
    <row r="125" spans="195:203">
      <c r="GM125" s="35"/>
      <c r="GQ125" s="35"/>
      <c r="GU125" s="35"/>
    </row>
    <row r="126" spans="195:203">
      <c r="GM126" s="35"/>
      <c r="GQ126" s="35"/>
      <c r="GU126" s="35"/>
    </row>
    <row r="127" spans="195:203">
      <c r="GM127" s="35"/>
      <c r="GQ127" s="35"/>
      <c r="GU127" s="35"/>
    </row>
    <row r="128" spans="195:203">
      <c r="GM128" s="35"/>
      <c r="GQ128" s="35"/>
      <c r="GU128" s="35"/>
    </row>
    <row r="129" spans="195:203">
      <c r="GM129" s="35"/>
      <c r="GQ129" s="35"/>
      <c r="GU129" s="35"/>
    </row>
    <row r="130" spans="195:203">
      <c r="GM130" s="35"/>
      <c r="GQ130" s="35"/>
      <c r="GU130" s="35"/>
    </row>
    <row r="131" spans="195:203">
      <c r="GM131" s="35"/>
      <c r="GQ131" s="35"/>
      <c r="GU131" s="35"/>
    </row>
    <row r="132" spans="195:203">
      <c r="GM132" s="35"/>
      <c r="GQ132" s="35"/>
      <c r="GU132" s="35"/>
    </row>
    <row r="133" spans="195:203">
      <c r="GM133" s="35"/>
      <c r="GQ133" s="35"/>
      <c r="GU133" s="35"/>
    </row>
    <row r="134" spans="195:203">
      <c r="GM134" s="35"/>
      <c r="GQ134" s="35"/>
      <c r="GU134" s="35"/>
    </row>
    <row r="135" spans="195:203">
      <c r="GM135" s="35"/>
      <c r="GQ135" s="35"/>
      <c r="GU135" s="35"/>
    </row>
    <row r="136" spans="195:203">
      <c r="GM136" s="35"/>
      <c r="GQ136" s="35"/>
      <c r="GU136" s="35"/>
    </row>
    <row r="137" spans="195:203">
      <c r="GM137" s="35"/>
      <c r="GQ137" s="35"/>
      <c r="GU137" s="35"/>
    </row>
    <row r="138" spans="195:203">
      <c r="GM138" s="35"/>
      <c r="GQ138" s="35"/>
      <c r="GU138" s="35"/>
    </row>
    <row r="139" spans="195:203">
      <c r="GM139" s="35"/>
      <c r="GQ139" s="35"/>
      <c r="GU139" s="35"/>
    </row>
    <row r="140" spans="195:203">
      <c r="GM140" s="35"/>
      <c r="GQ140" s="35"/>
      <c r="GU140" s="35"/>
    </row>
    <row r="141" spans="195:203">
      <c r="GM141" s="35"/>
      <c r="GQ141" s="35"/>
      <c r="GU141" s="35"/>
    </row>
    <row r="142" spans="195:203">
      <c r="GM142" s="35"/>
      <c r="GQ142" s="35"/>
      <c r="GU142" s="35"/>
    </row>
    <row r="143" spans="195:203">
      <c r="GM143" s="35"/>
      <c r="GQ143" s="35"/>
      <c r="GU143" s="35"/>
    </row>
    <row r="144" spans="195:203">
      <c r="GM144" s="35"/>
      <c r="GQ144" s="35"/>
      <c r="GU144" s="35"/>
    </row>
    <row r="145" spans="195:203">
      <c r="GM145" s="35"/>
      <c r="GQ145" s="35"/>
      <c r="GU145" s="35"/>
    </row>
    <row r="146" spans="195:203">
      <c r="GM146" s="35"/>
      <c r="GQ146" s="35"/>
      <c r="GU146" s="35"/>
    </row>
    <row r="147" spans="195:203">
      <c r="GM147" s="35"/>
      <c r="GQ147" s="35"/>
      <c r="GU147" s="35"/>
    </row>
    <row r="148" spans="195:203">
      <c r="GM148" s="35"/>
      <c r="GQ148" s="35"/>
      <c r="GU148" s="35"/>
    </row>
    <row r="149" spans="195:203">
      <c r="GM149" s="35"/>
      <c r="GQ149" s="35"/>
      <c r="GU149" s="35"/>
    </row>
    <row r="150" spans="195:203">
      <c r="GM150" s="35"/>
      <c r="GQ150" s="35"/>
      <c r="GU150" s="35"/>
    </row>
    <row r="151" spans="195:203">
      <c r="GM151" s="35"/>
      <c r="GQ151" s="35"/>
      <c r="GU151" s="35"/>
    </row>
    <row r="152" spans="195:203">
      <c r="GM152" s="35"/>
      <c r="GQ152" s="35"/>
      <c r="GU152" s="35"/>
    </row>
    <row r="153" spans="195:203">
      <c r="GM153" s="35"/>
      <c r="GQ153" s="35"/>
      <c r="GU153" s="35"/>
    </row>
    <row r="154" spans="195:203">
      <c r="GM154" s="35"/>
      <c r="GQ154" s="35"/>
      <c r="GU154" s="35"/>
    </row>
    <row r="155" spans="195:203">
      <c r="GM155" s="35"/>
      <c r="GQ155" s="35"/>
      <c r="GU155" s="35"/>
    </row>
    <row r="156" spans="195:203">
      <c r="GM156" s="35"/>
      <c r="GQ156" s="35"/>
      <c r="GU156" s="35"/>
    </row>
    <row r="157" spans="195:203">
      <c r="GM157" s="35"/>
      <c r="GQ157" s="35"/>
      <c r="GU157" s="35"/>
    </row>
    <row r="158" spans="195:203">
      <c r="GM158" s="35"/>
      <c r="GQ158" s="35"/>
      <c r="GU158" s="35"/>
    </row>
    <row r="159" spans="195:203">
      <c r="GM159" s="35"/>
      <c r="GQ159" s="35"/>
      <c r="GU159" s="35"/>
    </row>
    <row r="160" spans="195:203">
      <c r="GM160" s="35"/>
      <c r="GQ160" s="35"/>
      <c r="GU160" s="35"/>
    </row>
    <row r="161" spans="195:203">
      <c r="GM161" s="35"/>
      <c r="GQ161" s="35"/>
      <c r="GU161" s="35"/>
    </row>
    <row r="162" spans="195:203">
      <c r="GM162" s="35"/>
      <c r="GQ162" s="35"/>
      <c r="GU162" s="35"/>
    </row>
    <row r="163" spans="195:203">
      <c r="GM163" s="35"/>
      <c r="GQ163" s="35"/>
      <c r="GU163" s="35"/>
    </row>
    <row r="164" spans="195:203">
      <c r="GM164" s="35"/>
      <c r="GQ164" s="35"/>
      <c r="GU164" s="35"/>
    </row>
    <row r="165" spans="195:203">
      <c r="GM165" s="35"/>
      <c r="GQ165" s="35"/>
      <c r="GU165" s="35"/>
    </row>
    <row r="166" spans="195:203">
      <c r="GM166" s="35"/>
      <c r="GQ166" s="35"/>
      <c r="GU166" s="35"/>
    </row>
    <row r="167" spans="195:203">
      <c r="GM167" s="35"/>
      <c r="GQ167" s="35"/>
      <c r="GU167" s="35"/>
    </row>
    <row r="168" spans="195:203">
      <c r="GM168" s="35"/>
      <c r="GQ168" s="35"/>
      <c r="GU168" s="35"/>
    </row>
    <row r="169" spans="195:203">
      <c r="GM169" s="35"/>
      <c r="GQ169" s="35"/>
      <c r="GU169" s="35"/>
    </row>
    <row r="170" spans="195:203">
      <c r="GM170" s="35"/>
      <c r="GQ170" s="35"/>
      <c r="GU170" s="35"/>
    </row>
    <row r="171" spans="195:203">
      <c r="GM171" s="35"/>
      <c r="GQ171" s="35"/>
      <c r="GU171" s="35"/>
    </row>
    <row r="172" spans="195:203">
      <c r="GM172" s="35"/>
      <c r="GQ172" s="35"/>
      <c r="GU172" s="35"/>
    </row>
    <row r="173" spans="195:203">
      <c r="GM173" s="35"/>
      <c r="GQ173" s="35"/>
      <c r="GU173" s="35"/>
    </row>
    <row r="174" spans="195:203">
      <c r="GM174" s="35"/>
      <c r="GQ174" s="35"/>
      <c r="GU174" s="35"/>
    </row>
    <row r="175" spans="195:203">
      <c r="GM175" s="35"/>
      <c r="GQ175" s="35"/>
      <c r="GU175" s="35"/>
    </row>
    <row r="176" spans="195:203">
      <c r="GM176" s="35"/>
      <c r="GQ176" s="35"/>
      <c r="GU176" s="35"/>
    </row>
    <row r="177" spans="195:203">
      <c r="GM177" s="35"/>
      <c r="GQ177" s="35"/>
      <c r="GU177" s="35"/>
    </row>
    <row r="178" spans="195:203">
      <c r="GM178" s="35"/>
      <c r="GQ178" s="35"/>
      <c r="GU178" s="35"/>
    </row>
    <row r="179" spans="195:203">
      <c r="GM179" s="35"/>
      <c r="GQ179" s="35"/>
      <c r="GU179" s="35"/>
    </row>
    <row r="180" spans="195:203">
      <c r="GM180" s="35"/>
      <c r="GQ180" s="35"/>
      <c r="GU180" s="35"/>
    </row>
    <row r="181" spans="195:203">
      <c r="GM181" s="35"/>
      <c r="GQ181" s="35"/>
      <c r="GU181" s="35"/>
    </row>
    <row r="182" spans="195:203">
      <c r="GM182" s="35"/>
      <c r="GQ182" s="35"/>
      <c r="GU182" s="35"/>
    </row>
    <row r="183" spans="195:203">
      <c r="GM183" s="35"/>
      <c r="GQ183" s="35"/>
      <c r="GU183" s="35"/>
    </row>
    <row r="184" spans="195:203">
      <c r="GM184" s="35"/>
      <c r="GQ184" s="35"/>
      <c r="GU184" s="35"/>
    </row>
    <row r="185" spans="195:203">
      <c r="GM185" s="35"/>
      <c r="GQ185" s="35"/>
      <c r="GU185" s="35"/>
    </row>
    <row r="186" spans="195:203">
      <c r="GM186" s="35"/>
      <c r="GQ186" s="35"/>
      <c r="GU186" s="35"/>
    </row>
    <row r="187" spans="195:203">
      <c r="GM187" s="35"/>
      <c r="GQ187" s="35"/>
      <c r="GU187" s="35"/>
    </row>
    <row r="188" spans="195:203">
      <c r="GM188" s="35"/>
      <c r="GQ188" s="35"/>
      <c r="GU188" s="35"/>
    </row>
    <row r="189" spans="195:203">
      <c r="GM189" s="35"/>
      <c r="GQ189" s="35"/>
      <c r="GU189" s="35"/>
    </row>
    <row r="190" spans="195:203">
      <c r="GM190" s="35"/>
      <c r="GQ190" s="35"/>
      <c r="GU190" s="35"/>
    </row>
    <row r="191" spans="195:203">
      <c r="GM191" s="35"/>
      <c r="GQ191" s="35"/>
      <c r="GU191" s="35"/>
    </row>
    <row r="192" spans="195:203">
      <c r="GM192" s="35"/>
      <c r="GQ192" s="35"/>
      <c r="GU192" s="35"/>
    </row>
    <row r="193" spans="195:203">
      <c r="GM193" s="35"/>
      <c r="GQ193" s="35"/>
      <c r="GU193" s="35"/>
    </row>
    <row r="194" spans="195:203">
      <c r="GM194" s="35"/>
      <c r="GQ194" s="35"/>
      <c r="GU194" s="35"/>
    </row>
    <row r="195" spans="195:203">
      <c r="GM195" s="35"/>
      <c r="GQ195" s="35"/>
      <c r="GU195" s="35"/>
    </row>
    <row r="196" spans="195:203">
      <c r="GM196" s="35"/>
      <c r="GQ196" s="35"/>
      <c r="GU196" s="35"/>
    </row>
    <row r="197" spans="195:203">
      <c r="GM197" s="35"/>
      <c r="GQ197" s="35"/>
      <c r="GU197" s="35"/>
    </row>
    <row r="198" spans="195:203">
      <c r="GM198" s="35"/>
      <c r="GQ198" s="35"/>
      <c r="GU198" s="35"/>
    </row>
    <row r="199" spans="195:203">
      <c r="GM199" s="35"/>
      <c r="GQ199" s="35"/>
      <c r="GU199" s="35"/>
    </row>
    <row r="200" spans="195:203">
      <c r="GM200" s="35"/>
      <c r="GQ200" s="35"/>
      <c r="GU200" s="35"/>
    </row>
    <row r="201" spans="195:203">
      <c r="GM201" s="35"/>
      <c r="GO201" s="35"/>
      <c r="GQ201" s="35"/>
      <c r="GU201" s="35"/>
    </row>
    <row r="202" spans="195:203">
      <c r="GM202" s="35"/>
      <c r="GQ202" s="35"/>
      <c r="GU202" s="35"/>
    </row>
    <row r="203" spans="195:203">
      <c r="GM203" s="35"/>
      <c r="GQ203" s="35"/>
      <c r="GU203" s="35"/>
    </row>
    <row r="204" spans="195:203">
      <c r="GM204" s="35"/>
      <c r="GQ204" s="35"/>
      <c r="GU204" s="35"/>
    </row>
    <row r="205" spans="195:203">
      <c r="GM205" s="35"/>
      <c r="GQ205" s="35"/>
      <c r="GU205" s="35"/>
    </row>
    <row r="206" spans="195:203">
      <c r="GM206" s="35"/>
      <c r="GQ206" s="35"/>
      <c r="GU206" s="35"/>
    </row>
    <row r="207" spans="195:203">
      <c r="GM207" s="35"/>
      <c r="GQ207" s="35"/>
      <c r="GU207" s="35"/>
    </row>
    <row r="208" spans="195:203">
      <c r="GQ208" s="35"/>
      <c r="GU208" s="35"/>
    </row>
    <row r="209" spans="199:203">
      <c r="GQ209" s="35"/>
      <c r="GU209" s="35"/>
    </row>
    <row r="210" spans="199:203">
      <c r="GQ210" s="35"/>
      <c r="GU210" s="35"/>
    </row>
    <row r="211" spans="199:203">
      <c r="GQ211" s="35"/>
      <c r="GU211" s="35"/>
    </row>
    <row r="212" spans="199:203">
      <c r="GQ212" s="35"/>
      <c r="GU212" s="35"/>
    </row>
    <row r="213" spans="199:203">
      <c r="GQ213" s="35"/>
      <c r="GU213" s="35"/>
    </row>
    <row r="214" spans="199:203">
      <c r="GQ214" s="35"/>
      <c r="GU214" s="35"/>
    </row>
    <row r="215" spans="199:203">
      <c r="GQ215" s="35"/>
      <c r="GU215" s="35"/>
    </row>
    <row r="216" spans="199:203">
      <c r="GQ216" s="35"/>
      <c r="GU216" s="35"/>
    </row>
    <row r="217" spans="199:203">
      <c r="GQ217" s="35"/>
      <c r="GU217" s="35"/>
    </row>
    <row r="218" spans="199:203">
      <c r="GQ218" s="35"/>
      <c r="GU218" s="35"/>
    </row>
    <row r="219" spans="199:203">
      <c r="GQ219" s="35"/>
      <c r="GU219" s="35"/>
    </row>
    <row r="220" spans="199:203">
      <c r="GQ220" s="35"/>
      <c r="GU220" s="35"/>
    </row>
    <row r="221" spans="199:203">
      <c r="GQ221" s="35"/>
      <c r="GU221" s="35"/>
    </row>
    <row r="222" spans="199:203">
      <c r="GQ222" s="35"/>
      <c r="GU222" s="35"/>
    </row>
    <row r="223" spans="199:203">
      <c r="GQ223" s="35"/>
      <c r="GU223" s="35"/>
    </row>
    <row r="224" spans="199:203">
      <c r="GQ224" s="35"/>
      <c r="GU224" s="35"/>
    </row>
    <row r="225" spans="199:203">
      <c r="GQ225" s="35"/>
      <c r="GU225" s="35"/>
    </row>
    <row r="226" spans="199:203">
      <c r="GQ226" s="35"/>
      <c r="GU226" s="35"/>
    </row>
    <row r="227" spans="199:203">
      <c r="GQ227" s="35"/>
      <c r="GU227" s="35"/>
    </row>
    <row r="228" spans="199:203">
      <c r="GQ228" s="35"/>
      <c r="GU228" s="35"/>
    </row>
    <row r="229" spans="199:203">
      <c r="GQ229" s="35"/>
      <c r="GU229" s="35"/>
    </row>
    <row r="230" spans="199:203">
      <c r="GQ230" s="35"/>
      <c r="GU230" s="35"/>
    </row>
    <row r="231" spans="199:203">
      <c r="GQ231" s="35"/>
      <c r="GU231" s="35"/>
    </row>
    <row r="232" spans="199:203">
      <c r="GQ232" s="35"/>
      <c r="GU232" s="35"/>
    </row>
    <row r="233" spans="199:203">
      <c r="GQ233" s="35"/>
      <c r="GU233" s="35"/>
    </row>
    <row r="234" spans="199:203">
      <c r="GQ234" s="35"/>
      <c r="GU234" s="35"/>
    </row>
    <row r="235" spans="199:203">
      <c r="GQ235" s="35"/>
      <c r="GU235" s="35"/>
    </row>
    <row r="236" spans="199:203">
      <c r="GQ236" s="35"/>
      <c r="GU236" s="35"/>
    </row>
    <row r="237" spans="199:203">
      <c r="GQ237" s="35"/>
      <c r="GU237" s="35"/>
    </row>
    <row r="238" spans="199:203">
      <c r="GQ238" s="35"/>
      <c r="GU238" s="35"/>
    </row>
    <row r="239" spans="199:203">
      <c r="GQ239" s="35"/>
      <c r="GU239" s="35"/>
    </row>
    <row r="240" spans="199:203">
      <c r="GQ240" s="35"/>
      <c r="GU240" s="35"/>
    </row>
    <row r="241" spans="199:203">
      <c r="GQ241" s="35"/>
      <c r="GU241" s="35"/>
    </row>
    <row r="242" spans="199:203">
      <c r="GQ242" s="35"/>
      <c r="GU242" s="35"/>
    </row>
    <row r="243" spans="199:203">
      <c r="GQ243" s="35"/>
      <c r="GU243" s="35"/>
    </row>
    <row r="244" spans="199:203">
      <c r="GQ244" s="35"/>
      <c r="GU244" s="35"/>
    </row>
    <row r="245" spans="199:203">
      <c r="GQ245" s="35"/>
      <c r="GU245" s="35"/>
    </row>
    <row r="246" spans="199:203">
      <c r="GQ246" s="35"/>
      <c r="GU246" s="35"/>
    </row>
    <row r="247" spans="199:203">
      <c r="GQ247" s="35"/>
      <c r="GU247" s="35"/>
    </row>
    <row r="248" spans="199:203">
      <c r="GQ248" s="35"/>
      <c r="GU248" s="35"/>
    </row>
    <row r="249" spans="199:203">
      <c r="GQ249" s="35"/>
      <c r="GU249" s="35"/>
    </row>
    <row r="250" spans="199:203">
      <c r="GQ250" s="35"/>
      <c r="GU250" s="35"/>
    </row>
    <row r="251" spans="199:203">
      <c r="GQ251" s="35"/>
      <c r="GU251" s="35"/>
    </row>
    <row r="252" spans="199:203">
      <c r="GQ252" s="35"/>
      <c r="GU252" s="35"/>
    </row>
    <row r="253" spans="199:203">
      <c r="GQ253" s="35"/>
      <c r="GU253" s="35"/>
    </row>
    <row r="254" spans="199:203">
      <c r="GQ254" s="35"/>
      <c r="GU254" s="35"/>
    </row>
    <row r="255" spans="199:203">
      <c r="GQ255" s="35"/>
      <c r="GU255" s="35"/>
    </row>
    <row r="256" spans="199:203">
      <c r="GQ256" s="35"/>
      <c r="GU256" s="35"/>
    </row>
    <row r="257" spans="199:203">
      <c r="GQ257" s="35"/>
      <c r="GU257" s="35"/>
    </row>
    <row r="258" spans="199:203">
      <c r="GQ258" s="35"/>
      <c r="GU258" s="35"/>
    </row>
    <row r="259" spans="199:203">
      <c r="GQ259" s="35"/>
      <c r="GU259" s="35"/>
    </row>
    <row r="260" spans="199:203">
      <c r="GQ260" s="35"/>
      <c r="GU260" s="35"/>
    </row>
    <row r="261" spans="199:203">
      <c r="GQ261" s="35"/>
      <c r="GU261" s="35"/>
    </row>
    <row r="262" spans="199:203">
      <c r="GQ262" s="35"/>
      <c r="GU262" s="35"/>
    </row>
    <row r="263" spans="199:203">
      <c r="GQ263" s="35"/>
      <c r="GU263" s="35"/>
    </row>
    <row r="264" spans="199:203">
      <c r="GQ264" s="35"/>
      <c r="GU264" s="35"/>
    </row>
    <row r="265" spans="199:203">
      <c r="GQ265" s="35"/>
      <c r="GU265" s="35"/>
    </row>
    <row r="266" spans="199:203">
      <c r="GQ266" s="35"/>
      <c r="GU266" s="35"/>
    </row>
    <row r="267" spans="199:203">
      <c r="GQ267" s="35"/>
      <c r="GU267" s="35"/>
    </row>
    <row r="268" spans="199:203">
      <c r="GQ268" s="35"/>
      <c r="GU268" s="35"/>
    </row>
    <row r="269" spans="199:203">
      <c r="GQ269" s="35"/>
      <c r="GU269" s="35"/>
    </row>
    <row r="270" spans="199:203">
      <c r="GQ270" s="35"/>
      <c r="GU270" s="35"/>
    </row>
    <row r="271" spans="199:203">
      <c r="GQ271" s="35"/>
      <c r="GU271" s="35"/>
    </row>
    <row r="272" spans="199:203">
      <c r="GQ272" s="35"/>
      <c r="GU272" s="35"/>
    </row>
    <row r="273" spans="199:203">
      <c r="GQ273" s="35"/>
      <c r="GU273" s="35"/>
    </row>
    <row r="274" spans="199:203">
      <c r="GQ274" s="35"/>
      <c r="GU274" s="35"/>
    </row>
    <row r="275" spans="199:203">
      <c r="GQ275" s="35"/>
      <c r="GU275" s="35"/>
    </row>
    <row r="276" spans="199:203">
      <c r="GQ276" s="35"/>
      <c r="GU276" s="35"/>
    </row>
    <row r="277" spans="199:203">
      <c r="GQ277" s="35"/>
      <c r="GU277" s="35"/>
    </row>
    <row r="278" spans="199:203">
      <c r="GQ278" s="35"/>
      <c r="GU278" s="35"/>
    </row>
    <row r="279" spans="199:203">
      <c r="GQ279" s="35"/>
      <c r="GU279" s="35"/>
    </row>
    <row r="280" spans="199:203">
      <c r="GQ280" s="35"/>
      <c r="GU280" s="35"/>
    </row>
    <row r="281" spans="199:203">
      <c r="GQ281" s="35"/>
      <c r="GU281" s="35"/>
    </row>
    <row r="282" spans="199:203">
      <c r="GQ282" s="35"/>
      <c r="GU282" s="35"/>
    </row>
    <row r="283" spans="199:203">
      <c r="GQ283" s="35"/>
      <c r="GU283" s="35"/>
    </row>
    <row r="284" spans="199:203">
      <c r="GQ284" s="35"/>
      <c r="GU284" s="35"/>
    </row>
    <row r="285" spans="199:203">
      <c r="GQ285" s="35"/>
      <c r="GU285" s="35"/>
    </row>
    <row r="286" spans="199:203">
      <c r="GQ286" s="35"/>
      <c r="GU286" s="35"/>
    </row>
    <row r="287" spans="199:203">
      <c r="GQ287" s="35"/>
      <c r="GU287" s="35"/>
    </row>
    <row r="288" spans="199:203">
      <c r="GQ288" s="35"/>
      <c r="GU288" s="35"/>
    </row>
    <row r="289" spans="195:203">
      <c r="GQ289" s="35"/>
      <c r="GU289" s="35"/>
    </row>
    <row r="290" spans="195:203">
      <c r="GQ290" s="35"/>
      <c r="GU290" s="35"/>
    </row>
    <row r="291" spans="195:203">
      <c r="GQ291" s="35"/>
      <c r="GU291" s="35"/>
    </row>
    <row r="292" spans="195:203">
      <c r="GQ292" s="35"/>
      <c r="GU292" s="35"/>
    </row>
    <row r="293" spans="195:203">
      <c r="GQ293" s="35"/>
      <c r="GU293" s="35"/>
    </row>
    <row r="294" spans="195:203">
      <c r="GQ294" s="35"/>
      <c r="GU294" s="35"/>
    </row>
    <row r="295" spans="195:203">
      <c r="GQ295" s="35"/>
      <c r="GU295" s="35"/>
    </row>
    <row r="296" spans="195:203">
      <c r="GQ296" s="35"/>
      <c r="GU296" s="35"/>
    </row>
    <row r="297" spans="195:203">
      <c r="GQ297" s="35"/>
      <c r="GU297" s="35"/>
    </row>
    <row r="298" spans="195:203">
      <c r="GQ298" s="35"/>
      <c r="GU298" s="35"/>
    </row>
    <row r="299" spans="195:203">
      <c r="GQ299" s="35"/>
      <c r="GU299" s="35"/>
    </row>
    <row r="300" spans="195:203">
      <c r="GQ300" s="35"/>
      <c r="GU300" s="35"/>
    </row>
    <row r="301" spans="195:203">
      <c r="GQ301" s="35"/>
      <c r="GU301" s="35"/>
    </row>
    <row r="302" spans="195:203">
      <c r="GQ302" s="35"/>
      <c r="GU302" s="35"/>
    </row>
    <row r="303" spans="195:203">
      <c r="GM303" s="35"/>
      <c r="GQ303" s="35"/>
      <c r="GU303" s="35"/>
    </row>
    <row r="304" spans="195:203">
      <c r="GM304" s="35"/>
      <c r="GQ304" s="35"/>
      <c r="GU304" s="35"/>
    </row>
    <row r="305" spans="195:203">
      <c r="GM305" s="35"/>
      <c r="GQ305" s="35"/>
      <c r="GU305" s="35"/>
    </row>
    <row r="306" spans="195:203">
      <c r="GM306" s="35"/>
      <c r="GQ306" s="35"/>
      <c r="GU306" s="35"/>
    </row>
    <row r="307" spans="195:203">
      <c r="GM307" s="35"/>
      <c r="GQ307" s="35"/>
      <c r="GU307" s="35"/>
    </row>
    <row r="308" spans="195:203">
      <c r="GM308" s="35"/>
      <c r="GQ308" s="35"/>
      <c r="GU308" s="35"/>
    </row>
    <row r="309" spans="195:203">
      <c r="GM309" s="35"/>
      <c r="GQ309" s="35"/>
      <c r="GU309" s="35"/>
    </row>
    <row r="310" spans="195:203">
      <c r="GM310" s="35"/>
      <c r="GQ310" s="35"/>
      <c r="GU310" s="35"/>
    </row>
    <row r="311" spans="195:203">
      <c r="GM311" s="35"/>
      <c r="GQ311" s="35"/>
      <c r="GU311" s="35"/>
    </row>
    <row r="312" spans="195:203">
      <c r="GM312" s="35"/>
      <c r="GQ312" s="35"/>
      <c r="GU312" s="35"/>
    </row>
    <row r="313" spans="195:203">
      <c r="GM313" s="35"/>
      <c r="GQ313" s="35"/>
      <c r="GU313" s="35"/>
    </row>
    <row r="314" spans="195:203">
      <c r="GM314" s="35"/>
      <c r="GQ314" s="35"/>
      <c r="GU314" s="35"/>
    </row>
    <row r="315" spans="195:203">
      <c r="GM315" s="35"/>
      <c r="GQ315" s="35"/>
      <c r="GU315" s="35"/>
    </row>
    <row r="316" spans="195:203">
      <c r="GM316" s="35"/>
      <c r="GQ316" s="35"/>
      <c r="GU316" s="35"/>
    </row>
    <row r="317" spans="195:203">
      <c r="GM317" s="35"/>
      <c r="GQ317" s="35"/>
      <c r="GU317" s="35"/>
    </row>
    <row r="318" spans="195:203">
      <c r="GU318" s="35"/>
    </row>
    <row r="319" spans="195:203">
      <c r="GU319" s="35"/>
    </row>
    <row r="320" spans="195:203">
      <c r="GU320" s="35"/>
    </row>
    <row r="321" spans="203:203">
      <c r="GU321" s="35"/>
    </row>
    <row r="322" spans="203:203">
      <c r="GU322" s="35"/>
    </row>
    <row r="323" spans="203:203">
      <c r="GU323" s="35"/>
    </row>
    <row r="324" spans="203:203">
      <c r="GU324" s="35"/>
    </row>
    <row r="325" spans="203:203">
      <c r="GU325" s="35"/>
    </row>
    <row r="326" spans="203:203">
      <c r="GU326" s="35"/>
    </row>
    <row r="327" spans="203:203">
      <c r="GU327" s="35"/>
    </row>
    <row r="328" spans="203:203">
      <c r="GU328" s="35"/>
    </row>
    <row r="329" spans="203:203">
      <c r="GU329" s="35"/>
    </row>
    <row r="330" spans="203:203">
      <c r="GU330" s="35"/>
    </row>
    <row r="331" spans="203:203">
      <c r="GU331" s="35"/>
    </row>
    <row r="332" spans="203:203">
      <c r="GU332" s="35"/>
    </row>
    <row r="333" spans="203:203">
      <c r="GU333" s="35"/>
    </row>
    <row r="334" spans="203:203">
      <c r="GU334" s="35"/>
    </row>
    <row r="335" spans="203:203">
      <c r="GU335" s="35"/>
    </row>
    <row r="336" spans="203:203">
      <c r="GU336" s="35"/>
    </row>
    <row r="337" spans="203:203">
      <c r="GU337" s="35"/>
    </row>
    <row r="338" spans="203:203">
      <c r="GU338" s="35"/>
    </row>
    <row r="339" spans="203:203">
      <c r="GU339" s="35"/>
    </row>
    <row r="340" spans="203:203">
      <c r="GU340" s="35"/>
    </row>
    <row r="341" spans="203:203">
      <c r="GU341" s="35"/>
    </row>
    <row r="342" spans="203:203">
      <c r="GU342" s="35"/>
    </row>
    <row r="343" spans="203:203">
      <c r="GU343" s="35"/>
    </row>
    <row r="344" spans="203:203">
      <c r="GU344" s="35"/>
    </row>
    <row r="345" spans="203:203">
      <c r="GU345" s="35"/>
    </row>
    <row r="346" spans="203:203">
      <c r="GU346" s="35"/>
    </row>
    <row r="347" spans="203:203">
      <c r="GU347" s="35"/>
    </row>
    <row r="348" spans="203:203">
      <c r="GU348" s="35"/>
    </row>
    <row r="349" spans="203:203">
      <c r="GU349" s="35"/>
    </row>
    <row r="350" spans="203:203">
      <c r="GU350" s="35"/>
    </row>
    <row r="351" spans="203:203">
      <c r="GU351" s="35"/>
    </row>
    <row r="352" spans="203:203">
      <c r="GU352" s="35"/>
    </row>
    <row r="353" spans="203:203">
      <c r="GU353" s="35"/>
    </row>
    <row r="354" spans="203:203">
      <c r="GU354" s="35"/>
    </row>
    <row r="355" spans="203:203">
      <c r="GU355" s="35"/>
    </row>
    <row r="356" spans="203:203">
      <c r="GU356" s="35"/>
    </row>
    <row r="357" spans="203:203">
      <c r="GU357" s="35"/>
    </row>
    <row r="358" spans="203:203">
      <c r="GU358" s="35"/>
    </row>
    <row r="359" spans="203:203">
      <c r="GU359" s="35"/>
    </row>
    <row r="360" spans="203:203">
      <c r="GU360" s="35"/>
    </row>
    <row r="361" spans="203:203">
      <c r="GU361" s="35"/>
    </row>
    <row r="362" spans="203:203">
      <c r="GU362" s="35"/>
    </row>
    <row r="363" spans="203:203">
      <c r="GU363" s="35"/>
    </row>
    <row r="364" spans="203:203">
      <c r="GU364" s="35"/>
    </row>
    <row r="365" spans="203:203">
      <c r="GU365" s="35"/>
    </row>
    <row r="366" spans="203:203">
      <c r="GU366" s="35"/>
    </row>
    <row r="367" spans="203:203">
      <c r="GU367" s="35"/>
    </row>
    <row r="368" spans="203:203">
      <c r="GU368" s="35"/>
    </row>
    <row r="369" spans="203:203">
      <c r="GU369" s="35"/>
    </row>
    <row r="370" spans="203:203">
      <c r="GU370" s="35"/>
    </row>
    <row r="371" spans="203:203">
      <c r="GU371" s="35"/>
    </row>
    <row r="372" spans="203:203">
      <c r="GU372" s="35"/>
    </row>
    <row r="373" spans="203:203">
      <c r="GU373" s="35"/>
    </row>
    <row r="374" spans="203:203">
      <c r="GU374" s="35"/>
    </row>
    <row r="375" spans="203:203">
      <c r="GU375" s="35"/>
    </row>
    <row r="376" spans="203:203">
      <c r="GU376" s="35"/>
    </row>
    <row r="377" spans="203:203">
      <c r="GU377" s="35"/>
    </row>
    <row r="378" spans="203:203">
      <c r="GU378" s="35"/>
    </row>
    <row r="379" spans="203:203">
      <c r="GU379" s="35"/>
    </row>
    <row r="380" spans="203:203">
      <c r="GU380" s="35"/>
    </row>
    <row r="381" spans="203:203">
      <c r="GU381" s="35"/>
    </row>
    <row r="382" spans="203:203">
      <c r="GU382" s="35"/>
    </row>
    <row r="383" spans="203:203">
      <c r="GU383" s="35"/>
    </row>
    <row r="384" spans="203:203">
      <c r="GU384" s="35"/>
    </row>
    <row r="385" spans="203:203">
      <c r="GU385" s="35"/>
    </row>
    <row r="386" spans="203:203">
      <c r="GU386" s="35"/>
    </row>
    <row r="387" spans="203:203">
      <c r="GU387" s="35"/>
    </row>
    <row r="388" spans="203:203">
      <c r="GU388" s="35"/>
    </row>
    <row r="389" spans="203:203">
      <c r="GU389" s="35"/>
    </row>
    <row r="390" spans="203:203">
      <c r="GU390" s="35"/>
    </row>
    <row r="391" spans="203:203">
      <c r="GU391" s="35"/>
    </row>
    <row r="392" spans="203:203">
      <c r="GU392" s="35"/>
    </row>
    <row r="393" spans="203:203">
      <c r="GU393" s="35"/>
    </row>
    <row r="394" spans="203:203">
      <c r="GU394" s="35"/>
    </row>
    <row r="395" spans="203:203">
      <c r="GU395" s="35"/>
    </row>
    <row r="396" spans="203:203">
      <c r="GU396" s="35"/>
    </row>
    <row r="397" spans="203:203">
      <c r="GU397" s="35"/>
    </row>
    <row r="398" spans="203:203">
      <c r="GU398" s="35"/>
    </row>
    <row r="399" spans="203:203">
      <c r="GU399" s="35"/>
    </row>
    <row r="400" spans="203:203">
      <c r="GU400" s="35"/>
    </row>
    <row r="401" spans="203:203">
      <c r="GU401" s="35"/>
    </row>
    <row r="402" spans="203:203">
      <c r="GU402" s="35"/>
    </row>
    <row r="403" spans="203:203">
      <c r="GU403" s="35"/>
    </row>
    <row r="404" spans="203:203">
      <c r="GU404" s="35"/>
    </row>
    <row r="405" spans="203:203">
      <c r="GU405" s="35"/>
    </row>
    <row r="406" spans="203:203">
      <c r="GU406" s="35"/>
    </row>
    <row r="407" spans="203:203">
      <c r="GU407" s="35"/>
    </row>
    <row r="408" spans="203:203">
      <c r="GU408" s="35"/>
    </row>
    <row r="409" spans="203:203">
      <c r="GU409" s="35"/>
    </row>
    <row r="410" spans="203:203">
      <c r="GU410" s="35"/>
    </row>
    <row r="411" spans="203:203">
      <c r="GU411" s="35"/>
    </row>
    <row r="412" spans="203:203">
      <c r="GU412" s="35"/>
    </row>
    <row r="413" spans="203:203">
      <c r="GU413" s="35"/>
    </row>
    <row r="414" spans="203:203">
      <c r="GU414" s="35"/>
    </row>
    <row r="415" spans="203:203">
      <c r="GU415" s="35"/>
    </row>
    <row r="416" spans="203:203">
      <c r="GU416" s="35"/>
    </row>
    <row r="417" spans="203:203">
      <c r="GU417" s="35"/>
    </row>
    <row r="418" spans="203:203">
      <c r="GU418" s="35"/>
    </row>
    <row r="419" spans="203:203">
      <c r="GU419" s="35"/>
    </row>
    <row r="420" spans="203:203">
      <c r="GU420" s="35"/>
    </row>
    <row r="421" spans="203:203">
      <c r="GU421" s="35"/>
    </row>
    <row r="422" spans="203:203">
      <c r="GU422" s="35"/>
    </row>
    <row r="423" spans="203:203">
      <c r="GU423" s="35"/>
    </row>
    <row r="424" spans="203:203">
      <c r="GU424" s="35"/>
    </row>
    <row r="425" spans="203:203">
      <c r="GU425" s="35"/>
    </row>
    <row r="426" spans="203:203">
      <c r="GU426" s="35"/>
    </row>
    <row r="427" spans="203:203">
      <c r="GU427" s="35"/>
    </row>
    <row r="428" spans="203:203">
      <c r="GU428" s="35"/>
    </row>
    <row r="429" spans="203:203">
      <c r="GU429" s="35"/>
    </row>
    <row r="430" spans="203:203">
      <c r="GU430" s="35"/>
    </row>
    <row r="431" spans="203:203">
      <c r="GU431" s="35"/>
    </row>
    <row r="432" spans="203:203">
      <c r="GU432" s="35"/>
    </row>
    <row r="433" spans="203:203">
      <c r="GU433" s="35"/>
    </row>
    <row r="434" spans="203:203">
      <c r="GU434" s="35"/>
    </row>
    <row r="435" spans="203:203">
      <c r="GU435" s="35"/>
    </row>
    <row r="436" spans="203:203">
      <c r="GU436" s="35"/>
    </row>
    <row r="437" spans="203:203">
      <c r="GU437" s="35"/>
    </row>
    <row r="438" spans="203:203">
      <c r="GU438" s="35"/>
    </row>
    <row r="439" spans="203:203">
      <c r="GU439" s="35"/>
    </row>
    <row r="440" spans="203:203">
      <c r="GU440" s="35"/>
    </row>
    <row r="441" spans="203:203">
      <c r="GU441" s="35"/>
    </row>
    <row r="442" spans="203:203">
      <c r="GU442" s="35"/>
    </row>
    <row r="443" spans="203:203">
      <c r="GU443" s="35"/>
    </row>
    <row r="444" spans="203:203">
      <c r="GU444" s="35"/>
    </row>
    <row r="445" spans="203:203">
      <c r="GU445" s="35"/>
    </row>
    <row r="446" spans="203:203">
      <c r="GU446" s="35"/>
    </row>
    <row r="447" spans="203:203">
      <c r="GU447" s="35"/>
    </row>
    <row r="448" spans="203:203">
      <c r="GU448" s="35"/>
    </row>
    <row r="449" spans="203:203">
      <c r="GU449" s="35"/>
    </row>
    <row r="450" spans="203:203">
      <c r="GU450" s="35"/>
    </row>
    <row r="451" spans="203:203">
      <c r="GU451" s="35"/>
    </row>
    <row r="452" spans="203:203">
      <c r="GU452" s="35"/>
    </row>
    <row r="453" spans="203:203">
      <c r="GU453" s="35"/>
    </row>
    <row r="454" spans="203:203">
      <c r="GU454" s="35"/>
    </row>
    <row r="455" spans="203:203">
      <c r="GU455" s="35"/>
    </row>
    <row r="456" spans="203:203">
      <c r="GU456" s="35"/>
    </row>
    <row r="457" spans="203:203">
      <c r="GU457" s="35"/>
    </row>
    <row r="458" spans="203:203">
      <c r="GU458" s="35"/>
    </row>
    <row r="459" spans="203:203">
      <c r="GU459" s="35"/>
    </row>
    <row r="460" spans="203:203">
      <c r="GU460" s="35"/>
    </row>
    <row r="461" spans="203:203">
      <c r="GU461" s="35"/>
    </row>
    <row r="462" spans="203:203">
      <c r="GU462" s="35"/>
    </row>
    <row r="463" spans="203:203">
      <c r="GU463" s="35"/>
    </row>
    <row r="464" spans="203:203">
      <c r="GU464" s="35"/>
    </row>
    <row r="465" spans="203:203">
      <c r="GU465" s="35"/>
    </row>
    <row r="466" spans="203:203">
      <c r="GU466" s="35"/>
    </row>
    <row r="467" spans="203:203">
      <c r="GU467" s="35"/>
    </row>
    <row r="468" spans="203:203">
      <c r="GU468" s="35"/>
    </row>
    <row r="469" spans="203:203">
      <c r="GU469" s="35"/>
    </row>
    <row r="470" spans="203:203">
      <c r="GU470" s="35"/>
    </row>
    <row r="471" spans="203:203">
      <c r="GU471" s="35"/>
    </row>
    <row r="472" spans="203:203">
      <c r="GU472" s="35"/>
    </row>
    <row r="473" spans="203:203">
      <c r="GU473" s="35"/>
    </row>
    <row r="474" spans="203:203">
      <c r="GU474" s="35"/>
    </row>
    <row r="475" spans="203:203">
      <c r="GU475" s="35"/>
    </row>
    <row r="476" spans="203:203">
      <c r="GU476" s="35"/>
    </row>
    <row r="477" spans="203:203">
      <c r="GU477" s="35"/>
    </row>
    <row r="478" spans="203:203">
      <c r="GU478" s="35"/>
    </row>
    <row r="479" spans="203:203">
      <c r="GU479" s="35"/>
    </row>
    <row r="480" spans="203:203">
      <c r="GU480" s="35"/>
    </row>
    <row r="481" spans="203:203">
      <c r="GU481" s="35"/>
    </row>
    <row r="482" spans="203:203">
      <c r="GU482" s="35"/>
    </row>
    <row r="483" spans="203:203">
      <c r="GU483" s="35"/>
    </row>
    <row r="484" spans="203:203">
      <c r="GU484" s="35"/>
    </row>
    <row r="485" spans="203:203">
      <c r="GU485" s="35"/>
    </row>
    <row r="486" spans="203:203">
      <c r="GU486" s="35"/>
    </row>
    <row r="487" spans="203:203">
      <c r="GU487" s="35"/>
    </row>
    <row r="488" spans="203:203">
      <c r="GU488" s="35"/>
    </row>
    <row r="489" spans="203:203">
      <c r="GU489" s="35"/>
    </row>
    <row r="490" spans="203:203">
      <c r="GU490" s="35"/>
    </row>
    <row r="491" spans="203:203">
      <c r="GU491" s="35"/>
    </row>
    <row r="492" spans="203:203">
      <c r="GU492" s="35"/>
    </row>
    <row r="493" spans="203:203">
      <c r="GU493" s="35"/>
    </row>
    <row r="494" spans="203:203">
      <c r="GU494" s="35"/>
    </row>
    <row r="495" spans="203:203">
      <c r="GU495" s="35"/>
    </row>
    <row r="496" spans="203:203">
      <c r="GU496" s="35"/>
    </row>
    <row r="497" spans="203:203">
      <c r="GU497" s="35"/>
    </row>
    <row r="498" spans="203:203">
      <c r="GU498" s="35"/>
    </row>
    <row r="499" spans="203:203">
      <c r="GU499" s="35"/>
    </row>
    <row r="500" spans="203:203">
      <c r="GU500" s="35"/>
    </row>
    <row r="501" spans="203:203">
      <c r="GU501" s="35"/>
    </row>
    <row r="502" spans="203:203">
      <c r="GU502" s="35"/>
    </row>
    <row r="503" spans="203:203">
      <c r="GU503" s="35"/>
    </row>
    <row r="504" spans="203:203">
      <c r="GU504" s="35"/>
    </row>
    <row r="505" spans="203:203">
      <c r="GU505" s="35"/>
    </row>
    <row r="506" spans="203:203">
      <c r="GU506" s="35"/>
    </row>
    <row r="507" spans="203:203">
      <c r="GU507" s="35"/>
    </row>
    <row r="508" spans="203:203">
      <c r="GU508" s="35"/>
    </row>
    <row r="509" spans="203:203">
      <c r="GU509" s="35"/>
    </row>
    <row r="510" spans="203:203">
      <c r="GU510" s="35"/>
    </row>
    <row r="511" spans="203:203">
      <c r="GU511" s="35"/>
    </row>
    <row r="512" spans="203:203">
      <c r="GU512" s="35"/>
    </row>
    <row r="513" spans="203:203">
      <c r="GU513" s="35"/>
    </row>
    <row r="514" spans="203:203">
      <c r="GU514" s="35"/>
    </row>
    <row r="515" spans="203:203">
      <c r="GU515" s="35"/>
    </row>
    <row r="516" spans="203:203">
      <c r="GU516" s="35"/>
    </row>
    <row r="517" spans="203:203">
      <c r="GU517" s="35"/>
    </row>
    <row r="518" spans="203:203">
      <c r="GU518" s="35"/>
    </row>
    <row r="519" spans="203:203">
      <c r="GU519" s="35"/>
    </row>
    <row r="520" spans="203:203">
      <c r="GU520" s="35"/>
    </row>
    <row r="521" spans="203:203">
      <c r="GU521" s="35"/>
    </row>
    <row r="522" spans="203:203">
      <c r="GU522" s="35"/>
    </row>
    <row r="523" spans="203:203">
      <c r="GU523" s="35"/>
    </row>
    <row r="524" spans="203:203">
      <c r="GU524" s="35"/>
    </row>
    <row r="525" spans="203:203">
      <c r="GU525" s="35"/>
    </row>
    <row r="526" spans="203:203">
      <c r="GU526" s="35"/>
    </row>
    <row r="527" spans="203:203">
      <c r="GU527" s="35"/>
    </row>
    <row r="528" spans="203:203">
      <c r="GU528" s="35"/>
    </row>
    <row r="529" spans="203:203">
      <c r="GU529" s="35"/>
    </row>
    <row r="530" spans="203:203">
      <c r="GU530" s="35"/>
    </row>
    <row r="531" spans="203:203">
      <c r="GU531" s="35"/>
    </row>
    <row r="532" spans="203:203">
      <c r="GU532" s="35"/>
    </row>
    <row r="533" spans="203:203">
      <c r="GU533" s="35"/>
    </row>
    <row r="534" spans="203:203">
      <c r="GU534" s="35"/>
    </row>
    <row r="535" spans="203:203">
      <c r="GU535" s="35"/>
    </row>
    <row r="536" spans="203:203">
      <c r="GU536" s="35"/>
    </row>
    <row r="537" spans="203:203">
      <c r="GU537" s="35"/>
    </row>
    <row r="538" spans="203:203">
      <c r="GU538" s="35"/>
    </row>
    <row r="539" spans="203:203">
      <c r="GU539" s="35"/>
    </row>
    <row r="540" spans="203:203">
      <c r="GU540" s="35"/>
    </row>
    <row r="541" spans="203:203">
      <c r="GU541" s="35"/>
    </row>
    <row r="542" spans="203:203">
      <c r="GU542" s="35"/>
    </row>
    <row r="543" spans="203:203">
      <c r="GU543" s="35"/>
    </row>
    <row r="544" spans="203:203">
      <c r="GU544" s="35"/>
    </row>
    <row r="545" spans="203:203">
      <c r="GU545" s="35"/>
    </row>
    <row r="546" spans="203:203">
      <c r="GU546" s="35"/>
    </row>
    <row r="547" spans="203:203">
      <c r="GU547" s="35"/>
    </row>
    <row r="548" spans="203:203">
      <c r="GU548" s="35"/>
    </row>
    <row r="549" spans="203:203">
      <c r="GU549" s="35"/>
    </row>
    <row r="550" spans="203:203">
      <c r="GU550" s="35"/>
    </row>
    <row r="551" spans="203:203">
      <c r="GU551" s="35"/>
    </row>
    <row r="552" spans="203:203">
      <c r="GU552" s="35"/>
    </row>
    <row r="553" spans="203:203">
      <c r="GU553" s="35"/>
    </row>
    <row r="554" spans="203:203">
      <c r="GU554" s="35"/>
    </row>
    <row r="555" spans="203:203">
      <c r="GU555" s="35"/>
    </row>
  </sheetData>
  <mergeCells count="111">
    <mergeCell ref="NO3:NQ3"/>
    <mergeCell ref="QA3:QC3"/>
    <mergeCell ref="JK3:JM3"/>
    <mergeCell ref="KE3:KG3"/>
    <mergeCell ref="MU3:MW3"/>
    <mergeCell ref="AQ3:AS3"/>
    <mergeCell ref="PG3:PI3"/>
    <mergeCell ref="PK3:PM3"/>
    <mergeCell ref="PO3:PQ3"/>
    <mergeCell ref="PS3:PU3"/>
    <mergeCell ref="PW3:PY3"/>
    <mergeCell ref="OM3:OO3"/>
    <mergeCell ref="OQ3:OS3"/>
    <mergeCell ref="OU3:OW3"/>
    <mergeCell ref="OY3:PA3"/>
    <mergeCell ref="PC3:PE3"/>
    <mergeCell ref="NS3:NU3"/>
    <mergeCell ref="NW3:NY3"/>
    <mergeCell ref="OA3:OC3"/>
    <mergeCell ref="OE3:OG3"/>
    <mergeCell ref="OI3:OK3"/>
    <mergeCell ref="MM3:MO3"/>
    <mergeCell ref="MQ3:MS3"/>
    <mergeCell ref="MY3:NA3"/>
    <mergeCell ref="KM3:KO3"/>
    <mergeCell ref="KQ3:KS3"/>
    <mergeCell ref="KU3:KW3"/>
    <mergeCell ref="JG3:JI3"/>
    <mergeCell ref="JO3:JQ3"/>
    <mergeCell ref="JS3:JU3"/>
    <mergeCell ref="JW3:JY3"/>
    <mergeCell ref="NG3:NI3"/>
    <mergeCell ref="NK3:NM3"/>
    <mergeCell ref="LS3:LU3"/>
    <mergeCell ref="LW3:LY3"/>
    <mergeCell ref="MA3:MC3"/>
    <mergeCell ref="ME3:MG3"/>
    <mergeCell ref="MI3:MK3"/>
    <mergeCell ref="NC3:ND3"/>
    <mergeCell ref="KY3:LA3"/>
    <mergeCell ref="LC3:LE3"/>
    <mergeCell ref="LG3:LI3"/>
    <mergeCell ref="LK3:LM3"/>
    <mergeCell ref="LO3:LQ3"/>
    <mergeCell ref="KA3:KC3"/>
    <mergeCell ref="KI3:KK3"/>
    <mergeCell ref="FK3:FM3"/>
    <mergeCell ref="FO3:FQ3"/>
    <mergeCell ref="HO3:HQ3"/>
    <mergeCell ref="FW3:FY3"/>
    <mergeCell ref="GA3:GC3"/>
    <mergeCell ref="GE3:GG3"/>
    <mergeCell ref="GI3:GK3"/>
    <mergeCell ref="GM3:GO3"/>
    <mergeCell ref="GQ3:GS3"/>
    <mergeCell ref="GU3:GW3"/>
    <mergeCell ref="GY3:HA3"/>
    <mergeCell ref="HC3:HE3"/>
    <mergeCell ref="HG3:HI3"/>
    <mergeCell ref="HK3:HM3"/>
    <mergeCell ref="FS3:FU3"/>
    <mergeCell ref="C3:E3"/>
    <mergeCell ref="G3:I3"/>
    <mergeCell ref="K3:M3"/>
    <mergeCell ref="O3:Q3"/>
    <mergeCell ref="S3:U3"/>
    <mergeCell ref="BW3:BY3"/>
    <mergeCell ref="AA3:AC3"/>
    <mergeCell ref="AE3:AG3"/>
    <mergeCell ref="AI3:AK3"/>
    <mergeCell ref="AM3:AO3"/>
    <mergeCell ref="AU3:AW3"/>
    <mergeCell ref="AY3:BA3"/>
    <mergeCell ref="BC3:BE3"/>
    <mergeCell ref="BG3:BI3"/>
    <mergeCell ref="BK3:BM3"/>
    <mergeCell ref="BO3:BQ3"/>
    <mergeCell ref="CA3:CC3"/>
    <mergeCell ref="CE3:CG3"/>
    <mergeCell ref="CI3:CK3"/>
    <mergeCell ref="CM3:CO3"/>
    <mergeCell ref="BS3:BU3"/>
    <mergeCell ref="W3:Y3"/>
    <mergeCell ref="EY3:FA3"/>
    <mergeCell ref="FC3:FE3"/>
    <mergeCell ref="FG3:FI3"/>
    <mergeCell ref="CQ3:CS3"/>
    <mergeCell ref="CU3:CW3"/>
    <mergeCell ref="CY3:DA3"/>
    <mergeCell ref="DC3:DE3"/>
    <mergeCell ref="DG3:DI3"/>
    <mergeCell ref="DK3:DM3"/>
    <mergeCell ref="DO3:DQ3"/>
    <mergeCell ref="DW3:DY3"/>
    <mergeCell ref="EE3:EG3"/>
    <mergeCell ref="EI3:EK3"/>
    <mergeCell ref="EM3:EO3"/>
    <mergeCell ref="EQ3:ES3"/>
    <mergeCell ref="EU3:EW3"/>
    <mergeCell ref="EA3:EB3"/>
    <mergeCell ref="DS3:DU3"/>
    <mergeCell ref="IQ3:IS3"/>
    <mergeCell ref="IU3:IW3"/>
    <mergeCell ref="IY3:JA3"/>
    <mergeCell ref="JC3:JE3"/>
    <mergeCell ref="HS3:HU3"/>
    <mergeCell ref="HW3:HY3"/>
    <mergeCell ref="IA3:IC3"/>
    <mergeCell ref="IE3:IG3"/>
    <mergeCell ref="II3:IK3"/>
    <mergeCell ref="IM3:IO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D22" sqref="D22"/>
    </sheetView>
  </sheetViews>
  <sheetFormatPr baseColWidth="10" defaultRowHeight="12" x14ac:dyDescent="0"/>
  <sheetData>
    <row r="1" spans="1:5">
      <c r="B1">
        <v>21</v>
      </c>
      <c r="C1">
        <v>22</v>
      </c>
      <c r="D1">
        <v>23</v>
      </c>
      <c r="E1">
        <v>24</v>
      </c>
    </row>
    <row r="3" spans="1:5">
      <c r="B3" t="s">
        <v>295</v>
      </c>
    </row>
    <row r="6" spans="1:5">
      <c r="A6" t="s">
        <v>6</v>
      </c>
    </row>
    <row r="7" spans="1:5">
      <c r="A7" t="s">
        <v>296</v>
      </c>
      <c r="C7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Hoja1</vt:lpstr>
      <vt:lpstr>VENTAS</vt:lpstr>
      <vt:lpstr>COMPRAS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Juan Carlos Londoño</cp:lastModifiedBy>
  <cp:lastPrinted>2006-11-04T03:56:07Z</cp:lastPrinted>
  <dcterms:created xsi:type="dcterms:W3CDTF">2006-09-27T14:37:45Z</dcterms:created>
  <dcterms:modified xsi:type="dcterms:W3CDTF">2020-02-13T16:42:04Z</dcterms:modified>
</cp:coreProperties>
</file>