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hanzhongxuan/Documents/科研/公平推荐/OT-for-UOF/myCode_ot_final/visualize/"/>
    </mc:Choice>
  </mc:AlternateContent>
  <xr:revisionPtr revIDLastSave="0" documentId="13_ncr:1_{1BA5C00E-D95B-114F-AD57-4C3BC801184A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baseline" sheetId="1" r:id="rId1"/>
    <sheet name="OT fair" sheetId="2" r:id="rId2"/>
    <sheet name="paper-main" sheetId="3" r:id="rId3"/>
    <sheet name="variational_percent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K35" i="2"/>
  <c r="AV36" i="2"/>
  <c r="AV35" i="2"/>
  <c r="AV51" i="2"/>
  <c r="AV50" i="2"/>
  <c r="AV66" i="2"/>
  <c r="AV65" i="2"/>
  <c r="AR66" i="2"/>
  <c r="AR65" i="2"/>
  <c r="AR51" i="2"/>
  <c r="AR50" i="2"/>
  <c r="AR36" i="2"/>
  <c r="AR35" i="2"/>
  <c r="W36" i="2"/>
  <c r="W35" i="2"/>
  <c r="W51" i="2"/>
  <c r="W50" i="2"/>
  <c r="W66" i="2"/>
  <c r="W65" i="2"/>
  <c r="S66" i="2"/>
  <c r="S65" i="2"/>
  <c r="S51" i="2"/>
  <c r="S50" i="2"/>
  <c r="S36" i="2"/>
  <c r="S35" i="2"/>
  <c r="O66" i="2"/>
  <c r="O65" i="2"/>
  <c r="K66" i="2"/>
  <c r="K65" i="2"/>
  <c r="O51" i="2"/>
  <c r="O50" i="2"/>
  <c r="K51" i="2"/>
  <c r="K50" i="2"/>
  <c r="O36" i="2"/>
  <c r="O35" i="2"/>
  <c r="K36" i="2"/>
  <c r="K37" i="2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2" i="4"/>
  <c r="O32" i="3"/>
  <c r="O33" i="3"/>
  <c r="K39" i="3"/>
  <c r="K28" i="3"/>
  <c r="K29" i="3"/>
  <c r="E5" i="3"/>
  <c r="E4" i="3"/>
  <c r="G40" i="3" s="1"/>
  <c r="M19" i="3"/>
  <c r="Q18" i="3"/>
  <c r="O27" i="3" s="1"/>
  <c r="M18" i="3"/>
  <c r="Y17" i="3"/>
  <c r="O43" i="3" s="1"/>
  <c r="U17" i="3"/>
  <c r="O47" i="3" s="1"/>
  <c r="Q17" i="3"/>
  <c r="M17" i="3"/>
  <c r="O31" i="3" s="1"/>
  <c r="I17" i="3"/>
  <c r="O35" i="3" s="1"/>
  <c r="E17" i="3"/>
  <c r="O39" i="3" s="1"/>
  <c r="Y16" i="3"/>
  <c r="O41" i="3" s="1"/>
  <c r="U16" i="3"/>
  <c r="O45" i="3" s="1"/>
  <c r="Q16" i="3"/>
  <c r="O25" i="3" s="1"/>
  <c r="M16" i="3"/>
  <c r="O29" i="3" s="1"/>
  <c r="I16" i="3"/>
  <c r="E16" i="3"/>
  <c r="O37" i="3" s="1"/>
  <c r="Y15" i="3"/>
  <c r="O44" i="3" s="1"/>
  <c r="U15" i="3"/>
  <c r="O48" i="3" s="1"/>
  <c r="Q15" i="3"/>
  <c r="O28" i="3" s="1"/>
  <c r="M15" i="3"/>
  <c r="I15" i="3"/>
  <c r="O36" i="3" s="1"/>
  <c r="E15" i="3"/>
  <c r="O40" i="3" s="1"/>
  <c r="Q13" i="3"/>
  <c r="M13" i="3"/>
  <c r="Y12" i="3"/>
  <c r="K43" i="3" s="1"/>
  <c r="U12" i="3"/>
  <c r="K47" i="3" s="1"/>
  <c r="Q12" i="3"/>
  <c r="K27" i="3" s="1"/>
  <c r="M12" i="3"/>
  <c r="K31" i="3" s="1"/>
  <c r="I12" i="3"/>
  <c r="K35" i="3" s="1"/>
  <c r="E12" i="3"/>
  <c r="Y11" i="3"/>
  <c r="U11" i="3"/>
  <c r="K45" i="3" s="1"/>
  <c r="Q11" i="3"/>
  <c r="K25" i="3" s="1"/>
  <c r="M11" i="3"/>
  <c r="I11" i="3"/>
  <c r="E11" i="3"/>
  <c r="Y10" i="3"/>
  <c r="K44" i="3" s="1"/>
  <c r="U10" i="3"/>
  <c r="K48" i="3" s="1"/>
  <c r="Q10" i="3"/>
  <c r="M10" i="3"/>
  <c r="K32" i="3" s="1"/>
  <c r="I10" i="3"/>
  <c r="E10" i="3"/>
  <c r="K41" i="3" s="1"/>
  <c r="M8" i="3"/>
  <c r="Q7" i="3"/>
  <c r="M7" i="3"/>
  <c r="Y6" i="3"/>
  <c r="U6" i="3"/>
  <c r="Q6" i="3"/>
  <c r="M6" i="3"/>
  <c r="I6" i="3"/>
  <c r="E6" i="3"/>
  <c r="Y5" i="3"/>
  <c r="U5" i="3"/>
  <c r="Q5" i="3"/>
  <c r="M5" i="3"/>
  <c r="I5" i="3"/>
  <c r="Y4" i="3"/>
  <c r="U4" i="3"/>
  <c r="Q4" i="3"/>
  <c r="M4" i="3"/>
  <c r="I4" i="3"/>
  <c r="W68" i="2"/>
  <c r="S68" i="2"/>
  <c r="W53" i="2"/>
  <c r="S53" i="2"/>
  <c r="S78" i="2"/>
  <c r="S48" i="2"/>
  <c r="W77" i="2"/>
  <c r="S77" i="2"/>
  <c r="W62" i="2"/>
  <c r="S62" i="2"/>
  <c r="W47" i="2"/>
  <c r="S47" i="2"/>
  <c r="S45" i="2"/>
  <c r="W45" i="2"/>
  <c r="W76" i="2"/>
  <c r="W75" i="2"/>
  <c r="W74" i="2"/>
  <c r="W73" i="2"/>
  <c r="W72" i="2"/>
  <c r="W71" i="2"/>
  <c r="W70" i="2"/>
  <c r="W69" i="2"/>
  <c r="W67" i="2"/>
  <c r="W61" i="2"/>
  <c r="W60" i="2"/>
  <c r="W59" i="2"/>
  <c r="W58" i="2"/>
  <c r="W57" i="2"/>
  <c r="W56" i="2"/>
  <c r="W55" i="2"/>
  <c r="W54" i="2"/>
  <c r="W52" i="2"/>
  <c r="W46" i="2"/>
  <c r="W44" i="2"/>
  <c r="W43" i="2"/>
  <c r="W42" i="2"/>
  <c r="W41" i="2"/>
  <c r="W40" i="2"/>
  <c r="W39" i="2"/>
  <c r="W37" i="2"/>
  <c r="S76" i="2"/>
  <c r="S75" i="2"/>
  <c r="S74" i="2"/>
  <c r="S73" i="2"/>
  <c r="S72" i="2"/>
  <c r="S71" i="2"/>
  <c r="S70" i="2"/>
  <c r="S69" i="2"/>
  <c r="S67" i="2"/>
  <c r="S61" i="2"/>
  <c r="S60" i="2"/>
  <c r="S59" i="2"/>
  <c r="S58" i="2"/>
  <c r="S57" i="2"/>
  <c r="S56" i="2"/>
  <c r="S55" i="2"/>
  <c r="S54" i="2"/>
  <c r="S52" i="2"/>
  <c r="S46" i="2"/>
  <c r="S44" i="2"/>
  <c r="S43" i="2"/>
  <c r="S42" i="2"/>
  <c r="S41" i="2"/>
  <c r="S40" i="2"/>
  <c r="S39" i="2"/>
  <c r="S37" i="2"/>
  <c r="O76" i="2"/>
  <c r="O75" i="2"/>
  <c r="O74" i="2"/>
  <c r="O73" i="2"/>
  <c r="O72" i="2"/>
  <c r="O71" i="2"/>
  <c r="O70" i="2"/>
  <c r="O69" i="2"/>
  <c r="O67" i="2"/>
  <c r="O61" i="2"/>
  <c r="O60" i="2"/>
  <c r="O59" i="2"/>
  <c r="O58" i="2"/>
  <c r="O57" i="2"/>
  <c r="O56" i="2"/>
  <c r="O55" i="2"/>
  <c r="O54" i="2"/>
  <c r="O52" i="2"/>
  <c r="O46" i="2"/>
  <c r="O45" i="2"/>
  <c r="O44" i="2"/>
  <c r="O43" i="2"/>
  <c r="O42" i="2"/>
  <c r="O41" i="2"/>
  <c r="O40" i="2"/>
  <c r="O39" i="2"/>
  <c r="O37" i="2"/>
  <c r="K76" i="2"/>
  <c r="K75" i="2"/>
  <c r="K74" i="2"/>
  <c r="K73" i="2"/>
  <c r="K72" i="2"/>
  <c r="K71" i="2"/>
  <c r="K70" i="2"/>
  <c r="K69" i="2"/>
  <c r="K67" i="2"/>
  <c r="K61" i="2"/>
  <c r="K60" i="2"/>
  <c r="K59" i="2"/>
  <c r="K58" i="2"/>
  <c r="K57" i="2"/>
  <c r="K56" i="2"/>
  <c r="K55" i="2"/>
  <c r="K54" i="2"/>
  <c r="K52" i="2"/>
  <c r="K46" i="2"/>
  <c r="K45" i="2"/>
  <c r="K44" i="2"/>
  <c r="K43" i="2"/>
  <c r="K42" i="2"/>
  <c r="K41" i="2"/>
  <c r="K40" i="2"/>
  <c r="K39" i="2"/>
  <c r="AV76" i="2"/>
  <c r="AV75" i="2"/>
  <c r="AV74" i="2"/>
  <c r="AV73" i="2"/>
  <c r="AV72" i="2"/>
  <c r="AV71" i="2"/>
  <c r="AV70" i="2"/>
  <c r="AV69" i="2"/>
  <c r="AV67" i="2"/>
  <c r="AV61" i="2"/>
  <c r="AV60" i="2"/>
  <c r="AV59" i="2"/>
  <c r="AV58" i="2"/>
  <c r="AV57" i="2"/>
  <c r="AV56" i="2"/>
  <c r="AV55" i="2"/>
  <c r="AV54" i="2"/>
  <c r="AV52" i="2"/>
  <c r="AR76" i="2"/>
  <c r="AR75" i="2"/>
  <c r="AR74" i="2"/>
  <c r="AR73" i="2"/>
  <c r="AR72" i="2"/>
  <c r="AR71" i="2"/>
  <c r="AR70" i="2"/>
  <c r="AR69" i="2"/>
  <c r="AR67" i="2"/>
  <c r="AR61" i="2"/>
  <c r="AR60" i="2"/>
  <c r="AR59" i="2"/>
  <c r="AR58" i="2"/>
  <c r="AR57" i="2"/>
  <c r="AR56" i="2"/>
  <c r="AR55" i="2"/>
  <c r="AR54" i="2"/>
  <c r="AR52" i="2"/>
  <c r="AV46" i="2"/>
  <c r="AV45" i="2"/>
  <c r="AV44" i="2"/>
  <c r="AV43" i="2"/>
  <c r="AV42" i="2"/>
  <c r="AV41" i="2"/>
  <c r="AV40" i="2"/>
  <c r="AV39" i="2"/>
  <c r="AV37" i="2"/>
  <c r="AR39" i="2"/>
  <c r="AR46" i="2"/>
  <c r="AR45" i="2"/>
  <c r="AR44" i="2"/>
  <c r="AR43" i="2"/>
  <c r="AR42" i="2"/>
  <c r="AR41" i="2"/>
  <c r="AR40" i="2"/>
  <c r="AR37" i="2"/>
  <c r="AV30" i="2"/>
  <c r="AV29" i="2"/>
  <c r="AR30" i="2"/>
  <c r="AR29" i="2"/>
  <c r="AV21" i="2"/>
  <c r="AV20" i="2"/>
  <c r="AR21" i="2"/>
  <c r="AR20" i="2"/>
  <c r="AV13" i="2"/>
  <c r="AV12" i="2"/>
  <c r="AR13" i="2"/>
  <c r="AR12" i="2"/>
  <c r="AV22" i="2"/>
  <c r="AV23" i="2"/>
  <c r="AR22" i="2"/>
  <c r="AR23" i="2"/>
  <c r="AV15" i="2"/>
  <c r="AV14" i="2"/>
  <c r="AR15" i="2"/>
  <c r="AR14" i="2"/>
  <c r="AV32" i="2"/>
  <c r="AV31" i="2"/>
  <c r="AR32" i="2"/>
  <c r="AR31" i="2"/>
  <c r="O33" i="2"/>
  <c r="K33" i="2"/>
  <c r="S32" i="1"/>
  <c r="P32" i="1"/>
  <c r="M32" i="1"/>
  <c r="J32" i="1"/>
  <c r="O26" i="2"/>
  <c r="O25" i="2"/>
  <c r="K26" i="2"/>
  <c r="K25" i="2"/>
</calcChain>
</file>

<file path=xl/sharedStrings.xml><?xml version="1.0" encoding="utf-8"?>
<sst xmlns="http://schemas.openxmlformats.org/spreadsheetml/2006/main" count="524" uniqueCount="163">
  <si>
    <t># of user</t>
    <phoneticPr fontId="1" type="noConversion"/>
  </si>
  <si>
    <t># of item</t>
    <phoneticPr fontId="1" type="noConversion"/>
  </si>
  <si>
    <t># of interaction</t>
    <phoneticPr fontId="1" type="noConversion"/>
  </si>
  <si>
    <t>sparsity</t>
    <phoneticPr fontId="1" type="noConversion"/>
  </si>
  <si>
    <t>grocery(2014)</t>
    <phoneticPr fontId="1" type="noConversion"/>
  </si>
  <si>
    <t>health(2014)</t>
    <phoneticPr fontId="1" type="noConversion"/>
  </si>
  <si>
    <t>beauty(2014)</t>
    <phoneticPr fontId="1" type="noConversion"/>
  </si>
  <si>
    <t>health(2018)</t>
    <phoneticPr fontId="1" type="noConversion"/>
  </si>
  <si>
    <t>hit 10 (active)</t>
    <phoneticPr fontId="1" type="noConversion"/>
  </si>
  <si>
    <t>hit10(static)</t>
    <phoneticPr fontId="1" type="noConversion"/>
  </si>
  <si>
    <t>hit10_diff</t>
    <phoneticPr fontId="1" type="noConversion"/>
  </si>
  <si>
    <t>ndcg10(active)</t>
    <phoneticPr fontId="1" type="noConversion"/>
  </si>
  <si>
    <t>ndcg10(static)</t>
    <phoneticPr fontId="1" type="noConversion"/>
  </si>
  <si>
    <t>NeuMF</t>
    <phoneticPr fontId="1" type="noConversion"/>
  </si>
  <si>
    <t>ndcg10_diff</t>
    <phoneticPr fontId="1" type="noConversion"/>
  </si>
  <si>
    <t>PMF</t>
    <phoneticPr fontId="1" type="noConversion"/>
  </si>
  <si>
    <t>active span</t>
    <phoneticPr fontId="1" type="noConversion"/>
  </si>
  <si>
    <t>static span</t>
    <phoneticPr fontId="1" type="noConversion"/>
  </si>
  <si>
    <t>[38,387]</t>
    <phoneticPr fontId="1" type="noConversion"/>
  </si>
  <si>
    <t>grocery(2018) 10-core</t>
    <phoneticPr fontId="1" type="noConversion"/>
  </si>
  <si>
    <t>[38,1103]</t>
    <phoneticPr fontId="1" type="noConversion"/>
  </si>
  <si>
    <t>[10,38]</t>
    <phoneticPr fontId="1" type="noConversion"/>
  </si>
  <si>
    <t>[20,340]</t>
    <phoneticPr fontId="1" type="noConversion"/>
  </si>
  <si>
    <t>[5,20]</t>
    <phoneticPr fontId="1" type="noConversion"/>
  </si>
  <si>
    <t>grocery(2018) 5-core</t>
    <phoneticPr fontId="1" type="noConversion"/>
  </si>
  <si>
    <t>[21,1103]</t>
    <phoneticPr fontId="1" type="noConversion"/>
  </si>
  <si>
    <t>[5,21]</t>
    <phoneticPr fontId="1" type="noConversion"/>
  </si>
  <si>
    <t>[21,204]</t>
    <phoneticPr fontId="1" type="noConversion"/>
  </si>
  <si>
    <t>[5, 21]</t>
    <phoneticPr fontId="1" type="noConversion"/>
  </si>
  <si>
    <t>beauty(2014) 10-core</t>
    <phoneticPr fontId="1" type="noConversion"/>
  </si>
  <si>
    <t>[40, 204]</t>
    <phoneticPr fontId="1" type="noConversion"/>
  </si>
  <si>
    <t>[10,40]</t>
    <phoneticPr fontId="1" type="noConversion"/>
  </si>
  <si>
    <t>[21, 392]</t>
    <phoneticPr fontId="1" type="noConversion"/>
  </si>
  <si>
    <t>[26, 32]</t>
    <phoneticPr fontId="1" type="noConversion"/>
  </si>
  <si>
    <t>[10,26]</t>
    <phoneticPr fontId="1" type="noConversion"/>
  </si>
  <si>
    <t>[37, 100]</t>
    <phoneticPr fontId="1" type="noConversion"/>
  </si>
  <si>
    <t>[10,37]</t>
    <phoneticPr fontId="1" type="noConversion"/>
  </si>
  <si>
    <t>[21,100]</t>
    <phoneticPr fontId="1" type="noConversion"/>
  </si>
  <si>
    <t>[19, 50]</t>
    <phoneticPr fontId="1" type="noConversion"/>
  </si>
  <si>
    <t>[5,19]</t>
    <phoneticPr fontId="1" type="noConversion"/>
  </si>
  <si>
    <t>[33,50]</t>
    <phoneticPr fontId="1" type="noConversion"/>
  </si>
  <si>
    <t>[10,33]</t>
    <phoneticPr fontId="1" type="noConversion"/>
  </si>
  <si>
    <t>[27,100]</t>
    <phoneticPr fontId="1" type="noConversion"/>
  </si>
  <si>
    <t>[5,27]</t>
    <phoneticPr fontId="1" type="noConversion"/>
  </si>
  <si>
    <t>[24,50]</t>
    <phoneticPr fontId="1" type="noConversion"/>
  </si>
  <si>
    <t>[5,24]</t>
    <phoneticPr fontId="1" type="noConversion"/>
  </si>
  <si>
    <r>
      <t xml:space="preserve">grocery(2018) </t>
    </r>
    <r>
      <rPr>
        <sz val="11"/>
        <color theme="1"/>
        <rFont val="等线"/>
        <family val="2"/>
      </rPr>
      <t>删去交互数</t>
    </r>
    <r>
      <rPr>
        <sz val="11"/>
        <color theme="1"/>
        <rFont val="Times New Roman"/>
        <family val="1"/>
      </rPr>
      <t>&gt;400, 10-core</t>
    </r>
    <phoneticPr fontId="1" type="noConversion"/>
  </si>
  <si>
    <r>
      <t xml:space="preserve">grocery(2018) </t>
    </r>
    <r>
      <rPr>
        <sz val="11"/>
        <color theme="1"/>
        <rFont val="等线"/>
        <family val="2"/>
      </rPr>
      <t>删去交互数</t>
    </r>
    <r>
      <rPr>
        <sz val="11"/>
        <color theme="1"/>
        <rFont val="Times New Roman"/>
        <family val="1"/>
      </rPr>
      <t>&gt;400, 5-core</t>
    </r>
    <phoneticPr fontId="1" type="noConversion"/>
  </si>
  <si>
    <r>
      <t xml:space="preserve">Health(2018) </t>
    </r>
    <r>
      <rPr>
        <sz val="11"/>
        <color theme="8"/>
        <rFont val="等线"/>
        <family val="2"/>
      </rPr>
      <t>删去前</t>
    </r>
    <r>
      <rPr>
        <sz val="11"/>
        <color theme="8"/>
        <rFont val="Times New Roman"/>
        <family val="1"/>
      </rPr>
      <t>25%</t>
    </r>
    <r>
      <rPr>
        <sz val="11"/>
        <color theme="8"/>
        <rFont val="等线"/>
        <family val="2"/>
      </rPr>
      <t>的交互数</t>
    </r>
    <r>
      <rPr>
        <sz val="11"/>
        <color theme="8"/>
        <rFont val="Times New Roman"/>
        <family val="1"/>
      </rPr>
      <t>, 10-core</t>
    </r>
    <phoneticPr fontId="1" type="noConversion"/>
  </si>
  <si>
    <r>
      <t xml:space="preserve">grocery(2018) </t>
    </r>
    <r>
      <rPr>
        <sz val="11"/>
        <color theme="1"/>
        <rFont val="等线"/>
        <family val="2"/>
      </rPr>
      <t>删去交互数</t>
    </r>
    <r>
      <rPr>
        <sz val="11"/>
        <color theme="1"/>
        <rFont val="Times New Roman"/>
        <family val="1"/>
      </rPr>
      <t>&gt;100, 10-core</t>
    </r>
    <phoneticPr fontId="1" type="noConversion"/>
  </si>
  <si>
    <r>
      <t xml:space="preserve">beauty(2014) </t>
    </r>
    <r>
      <rPr>
        <sz val="11"/>
        <color theme="8"/>
        <rFont val="等线"/>
        <family val="2"/>
      </rPr>
      <t>删去交互数</t>
    </r>
    <r>
      <rPr>
        <sz val="11"/>
        <color theme="8"/>
        <rFont val="Times New Roman"/>
        <family val="1"/>
      </rPr>
      <t>&gt;100, 5-core</t>
    </r>
    <phoneticPr fontId="1" type="noConversion"/>
  </si>
  <si>
    <r>
      <t xml:space="preserve">beauty(2014) </t>
    </r>
    <r>
      <rPr>
        <sz val="11"/>
        <color theme="1"/>
        <rFont val="等线"/>
        <family val="2"/>
      </rPr>
      <t>删去交互数</t>
    </r>
    <r>
      <rPr>
        <sz val="11"/>
        <color theme="1"/>
        <rFont val="Times New Roman"/>
        <family val="1"/>
      </rPr>
      <t>&gt;50, 5-core</t>
    </r>
    <phoneticPr fontId="1" type="noConversion"/>
  </si>
  <si>
    <r>
      <t xml:space="preserve">grocery(2018) </t>
    </r>
    <r>
      <rPr>
        <sz val="11"/>
        <color theme="1"/>
        <rFont val="等线"/>
        <family val="2"/>
      </rPr>
      <t>删去交互数</t>
    </r>
    <r>
      <rPr>
        <sz val="11"/>
        <color theme="1"/>
        <rFont val="Times New Roman"/>
        <family val="1"/>
      </rPr>
      <t>&gt;50, 10-core</t>
    </r>
    <phoneticPr fontId="1" type="noConversion"/>
  </si>
  <si>
    <r>
      <t xml:space="preserve">grocery(2014) </t>
    </r>
    <r>
      <rPr>
        <sz val="11"/>
        <color theme="8"/>
        <rFont val="等线"/>
        <family val="2"/>
      </rPr>
      <t>删去交互数</t>
    </r>
    <r>
      <rPr>
        <sz val="11"/>
        <color theme="8"/>
        <rFont val="Times New Roman"/>
        <family val="1"/>
      </rPr>
      <t>&gt;100, 5-core</t>
    </r>
    <phoneticPr fontId="1" type="noConversion"/>
  </si>
  <si>
    <r>
      <t xml:space="preserve">grocery(2014) </t>
    </r>
    <r>
      <rPr>
        <sz val="11"/>
        <color theme="1"/>
        <rFont val="等线"/>
        <family val="2"/>
      </rPr>
      <t>删去交互数</t>
    </r>
    <r>
      <rPr>
        <sz val="11"/>
        <color theme="1"/>
        <rFont val="Times New Roman"/>
        <family val="1"/>
      </rPr>
      <t>&gt;50, 5-core</t>
    </r>
    <phoneticPr fontId="1" type="noConversion"/>
  </si>
  <si>
    <t># 0621 inter + intra</t>
  </si>
  <si>
    <t>### Epinions epoch 100</t>
  </si>
  <si>
    <t>hit@10</t>
  </si>
  <si>
    <t xml:space="preserve">hit_ratio@10(active): 0.3134 | ndcg@10(active): 0.2035 | hit_ratio@10(static): 0.3008 | ndcg@10(static): 0.1686 | hit_ratio@10(all): 0.3015 | ndcg@10(all): 0.1704 | </t>
  </si>
  <si>
    <t>ndcg@10</t>
  </si>
  <si>
    <t>hit_ratio@10(active): 0.3134 | ndcg@10(active): 0.2035 | hit_ratio@10(static): 0.3008 | ndcg@10(static): 0.1686 | hit_ratio@10(all): 0.3015 | ndcg@10(all): 0.1704 |</t>
  </si>
  <si>
    <t>hit_ratio@10(active): 0.3209 | ndcg@10(active): 0.2075 | hit_ratio@10(static): 0.3055 | ndcg@10(static): 0.1713 | hit_ratio@10(all): 0.3063 | ndcg@10(all): 0.1731 |</t>
  </si>
  <si>
    <t>hit_ratio@10(active): 0.3209 | ndcg@10(active): 0.2056 | hit_ratio@10(static): 0.3044 | ndcg@10(static): 0.1707 | hit_ratio@10(all): 0.3052 | ndcg@10(all): 0.1724 |</t>
  </si>
  <si>
    <t>### Grocery epoch100</t>
  </si>
  <si>
    <t>hit_ratio@10(active): 0.6025 | ndcg@10(active): 0.4013 | hit_ratio@10(static): 0.3834 | ndcg@10(static): 0.2257 | hit_ratio@10(all): 0.3944 | ndcg@10(all): 0.2345 |</t>
  </si>
  <si>
    <t xml:space="preserve">hit_ratio@10(active): 0.6025 | ndcg@10(active): 0.4013 | hit_ratio@10(static): 0.3834 | ndcg@10(static): 0.2257 | hit_ratio@10(all): 0.3944 | ndcg@10(all): 0.2345 | </t>
  </si>
  <si>
    <t>hit_ratio@10(active): 0.5874 | ndcg@10(active): 0.4132 | hit_ratio@10(static): 0.3344 | ndcg@10(static): 0.1925 | hit_ratio@10(all): 0.3471 | ndcg@10(all): 0.2035 |</t>
  </si>
  <si>
    <t>hit_ratio@10(active): 0.5874 | ndcg@10(active): 0.4132 | hit_ratio@10(static): 0.3344 | ndcg@10(static): 0.1925 | hit_ratio@10(all): 0.3470 | ndcg@10(all): 0.2035 |</t>
  </si>
  <si>
    <t>normal</t>
    <phoneticPr fontId="1" type="noConversion"/>
  </si>
  <si>
    <t>hit@10</t>
    <phoneticPr fontId="1" type="noConversion"/>
  </si>
  <si>
    <t>fair - new inter</t>
    <phoneticPr fontId="1" type="noConversion"/>
  </si>
  <si>
    <t>fair - old inter</t>
    <phoneticPr fontId="1" type="noConversion"/>
  </si>
  <si>
    <t>hit_ratio@10(active): 0.3134 | ndcg@10(active): 0.2058 | hit_ratio@10(static): 0.3052 | ndcg@10(static): 0.1704 | hit_ratio@10(all): 0.3056 | ndcg@10(all): 0.1722 |</t>
    <phoneticPr fontId="1" type="noConversion"/>
  </si>
  <si>
    <t>hit_ratio@10(active): 0.3134 | ndcg@10(active): 0.2060 | hit_ratio@10(static): 0.2981 | ndcg@10(static): 0.1682 | hit_ratio@10(all): 0.2988 | ndcg@10(all): 0.1701 |</t>
    <phoneticPr fontId="1" type="noConversion"/>
  </si>
  <si>
    <t>hit_ratio@10(active): 0.6025 | ndcg@10(active): 0.4013 | hit_ratio@10(static): 0.3833 | ndcg@10(static): 0.2257 | hit_ratio@10(all): 0.3943 | ndcg@10(all): 0.2345 |</t>
    <phoneticPr fontId="1" type="noConversion"/>
  </si>
  <si>
    <t>fair - new inter - l2=500</t>
    <phoneticPr fontId="1" type="noConversion"/>
  </si>
  <si>
    <t>fair - new inter - l2=5000</t>
    <phoneticPr fontId="1" type="noConversion"/>
  </si>
  <si>
    <t>hit_ratio@10(active): 0.3209 | ndcg@10(active): 0.2023 | hit_ratio@10(static): 0.2922 | ndcg@10(static): 0.1650 | hit_ratio@10(all): 0.2936 | ndcg@10(all): 0.1669 |</t>
    <phoneticPr fontId="1" type="noConversion"/>
  </si>
  <si>
    <t>hit_ratio@10(active): 0.3284 | ndcg@10(active): 0.2035 | hit_ratio@10(static): 0.2985 | ndcg@10(static): 0.1669 | hit_ratio@10(all): 0.3000 | ndcg@10(all): 0.1687 |</t>
    <phoneticPr fontId="1" type="noConversion"/>
  </si>
  <si>
    <t>fair - new inter - l2=500 inter loss per step</t>
    <phoneticPr fontId="1" type="noConversion"/>
  </si>
  <si>
    <t>hit_ratio@10(active): 0.3358 | ndcg@10(active): 0.2066 | hit_ratio@10(static): 0.2993 | ndcg@10(static): 0.1687 | hit_ratio@10(all): 0.3011 | ndcg@10(all): 0.1706 |</t>
  </si>
  <si>
    <t>additional:</t>
    <phoneticPr fontId="1" type="noConversion"/>
  </si>
  <si>
    <r>
      <t xml:space="preserve">behance </t>
    </r>
    <r>
      <rPr>
        <sz val="11"/>
        <color theme="1"/>
        <rFont val="宋体"/>
        <family val="1"/>
        <charset val="134"/>
      </rPr>
      <t>删去交互数&gt;500</t>
    </r>
    <phoneticPr fontId="1" type="noConversion"/>
  </si>
  <si>
    <r>
      <t xml:space="preserve">behance </t>
    </r>
    <r>
      <rPr>
        <sz val="11"/>
        <color theme="1"/>
        <rFont val="宋体"/>
        <family val="1"/>
        <charset val="134"/>
      </rPr>
      <t>删去交互数&gt;250</t>
    </r>
    <phoneticPr fontId="1" type="noConversion"/>
  </si>
  <si>
    <r>
      <t xml:space="preserve">behance </t>
    </r>
    <r>
      <rPr>
        <sz val="11"/>
        <color theme="1"/>
        <rFont val="宋体"/>
        <family val="1"/>
        <charset val="134"/>
      </rPr>
      <t>删去交互数&gt;100</t>
    </r>
    <phoneticPr fontId="1" type="noConversion"/>
  </si>
  <si>
    <t>health original(2018)</t>
    <phoneticPr fontId="1" type="noConversion"/>
  </si>
  <si>
    <r>
      <t xml:space="preserve">behance </t>
    </r>
    <r>
      <rPr>
        <sz val="11"/>
        <color theme="1"/>
        <rFont val="宋体"/>
        <family val="1"/>
        <charset val="134"/>
      </rPr>
      <t>删去交互数&gt;50</t>
    </r>
    <phoneticPr fontId="1" type="noConversion"/>
  </si>
  <si>
    <r>
      <t xml:space="preserve">digital music </t>
    </r>
    <r>
      <rPr>
        <sz val="11"/>
        <color theme="1"/>
        <rFont val="宋体"/>
        <family val="1"/>
        <charset val="134"/>
      </rPr>
      <t>删去交互数&gt;</t>
    </r>
    <r>
      <rPr>
        <sz val="11"/>
        <color theme="1"/>
        <rFont val="Times New Roman"/>
        <family val="1"/>
      </rPr>
      <t>500</t>
    </r>
    <phoneticPr fontId="1" type="noConversion"/>
  </si>
  <si>
    <r>
      <t xml:space="preserve">digital music </t>
    </r>
    <r>
      <rPr>
        <sz val="11"/>
        <color theme="1"/>
        <rFont val="宋体"/>
        <family val="1"/>
        <charset val="134"/>
      </rPr>
      <t>删去交互数</t>
    </r>
    <r>
      <rPr>
        <sz val="11"/>
        <color theme="1"/>
        <rFont val="Times New Roman"/>
        <family val="1"/>
      </rPr>
      <t>&gt;250</t>
    </r>
    <phoneticPr fontId="1" type="noConversion"/>
  </si>
  <si>
    <r>
      <t xml:space="preserve">digital music </t>
    </r>
    <r>
      <rPr>
        <sz val="11"/>
        <color theme="1"/>
        <rFont val="宋体"/>
        <family val="1"/>
        <charset val="134"/>
      </rPr>
      <t>删去交互数</t>
    </r>
    <r>
      <rPr>
        <sz val="11"/>
        <color theme="1"/>
        <rFont val="Times New Roman"/>
        <family val="1"/>
      </rPr>
      <t>&gt;100</t>
    </r>
    <phoneticPr fontId="1" type="noConversion"/>
  </si>
  <si>
    <r>
      <t xml:space="preserve">digital music </t>
    </r>
    <r>
      <rPr>
        <sz val="11"/>
        <color theme="1"/>
        <rFont val="微软雅黑"/>
        <family val="1"/>
        <charset val="134"/>
      </rPr>
      <t>删去交互数</t>
    </r>
    <r>
      <rPr>
        <sz val="11"/>
        <color theme="1"/>
        <rFont val="Times New Roman"/>
        <family val="1"/>
      </rPr>
      <t>&gt;50</t>
    </r>
    <phoneticPr fontId="1" type="noConversion"/>
  </si>
  <si>
    <r>
      <t xml:space="preserve">epinions </t>
    </r>
    <r>
      <rPr>
        <sz val="11"/>
        <color theme="1"/>
        <rFont val="宋体"/>
        <family val="1"/>
        <charset val="134"/>
      </rPr>
      <t>删除交互数&gt;50</t>
    </r>
    <phoneticPr fontId="1" type="noConversion"/>
  </si>
  <si>
    <r>
      <t xml:space="preserve">epinions </t>
    </r>
    <r>
      <rPr>
        <sz val="11"/>
        <color theme="1"/>
        <rFont val="宋体"/>
        <family val="1"/>
        <charset val="134"/>
      </rPr>
      <t>删除交互数&gt;100</t>
    </r>
    <phoneticPr fontId="1" type="noConversion"/>
  </si>
  <si>
    <r>
      <t xml:space="preserve">epinions </t>
    </r>
    <r>
      <rPr>
        <sz val="11"/>
        <color theme="1"/>
        <rFont val="宋体"/>
        <family val="1"/>
        <charset val="134"/>
      </rPr>
      <t>删除交互数&gt;250</t>
    </r>
    <phoneticPr fontId="1" type="noConversion"/>
  </si>
  <si>
    <r>
      <t xml:space="preserve">epinions </t>
    </r>
    <r>
      <rPr>
        <sz val="11"/>
        <color theme="1"/>
        <rFont val="宋体"/>
        <family val="1"/>
        <charset val="134"/>
      </rPr>
      <t>删除交互数&gt;50</t>
    </r>
    <r>
      <rPr>
        <sz val="11"/>
        <color theme="1"/>
        <rFont val="Times New Roman"/>
        <family val="1"/>
      </rPr>
      <t>0</t>
    </r>
    <phoneticPr fontId="1" type="noConversion"/>
  </si>
  <si>
    <t>MF</t>
    <phoneticPr fontId="1" type="noConversion"/>
  </si>
  <si>
    <t>NGCF</t>
    <phoneticPr fontId="1" type="noConversion"/>
  </si>
  <si>
    <t>VAECF</t>
    <phoneticPr fontId="1" type="noConversion"/>
  </si>
  <si>
    <t>mode</t>
    <phoneticPr fontId="1" type="noConversion"/>
  </si>
  <si>
    <r>
      <t xml:space="preserve">Health(2018) </t>
    </r>
    <r>
      <rPr>
        <sz val="11"/>
        <rFont val="等线"/>
        <family val="2"/>
      </rPr>
      <t>删去前</t>
    </r>
    <r>
      <rPr>
        <sz val="11"/>
        <rFont val="Times New Roman"/>
        <family val="1"/>
      </rPr>
      <t>25%</t>
    </r>
    <r>
      <rPr>
        <sz val="11"/>
        <rFont val="等线"/>
        <family val="2"/>
      </rPr>
      <t>的交互数</t>
    </r>
    <r>
      <rPr>
        <sz val="11"/>
        <rFont val="Times New Roman"/>
        <family val="1"/>
      </rPr>
      <t>, 10-core</t>
    </r>
    <phoneticPr fontId="1" type="noConversion"/>
  </si>
  <si>
    <r>
      <t xml:space="preserve">beauty(2014) </t>
    </r>
    <r>
      <rPr>
        <sz val="11"/>
        <rFont val="等线"/>
        <family val="2"/>
      </rPr>
      <t>删去交互数</t>
    </r>
    <r>
      <rPr>
        <sz val="11"/>
        <rFont val="Times New Roman"/>
        <family val="1"/>
      </rPr>
      <t>&gt;100, 5-core</t>
    </r>
    <phoneticPr fontId="1" type="noConversion"/>
  </si>
  <si>
    <r>
      <t xml:space="preserve">beauty(2014) </t>
    </r>
    <r>
      <rPr>
        <sz val="11"/>
        <rFont val="等线"/>
        <family val="2"/>
      </rPr>
      <t>删去交互数</t>
    </r>
    <r>
      <rPr>
        <sz val="11"/>
        <rFont val="Times New Roman"/>
        <family val="1"/>
      </rPr>
      <t>&gt;50, 5-core</t>
    </r>
    <phoneticPr fontId="1" type="noConversion"/>
  </si>
  <si>
    <r>
      <t xml:space="preserve">grocery(2014) </t>
    </r>
    <r>
      <rPr>
        <sz val="11"/>
        <rFont val="等线"/>
        <family val="2"/>
      </rPr>
      <t>删去交互数</t>
    </r>
    <r>
      <rPr>
        <sz val="11"/>
        <rFont val="Times New Roman"/>
        <family val="1"/>
      </rPr>
      <t>&gt;100, 5-core</t>
    </r>
    <phoneticPr fontId="1" type="noConversion"/>
  </si>
  <si>
    <r>
      <t xml:space="preserve">grocery(2014) </t>
    </r>
    <r>
      <rPr>
        <sz val="11"/>
        <rFont val="等线"/>
        <family val="2"/>
      </rPr>
      <t>删去交互数</t>
    </r>
    <r>
      <rPr>
        <sz val="11"/>
        <rFont val="Times New Roman"/>
        <family val="1"/>
      </rPr>
      <t>&gt;50, 5-core</t>
    </r>
    <phoneticPr fontId="1" type="noConversion"/>
  </si>
  <si>
    <r>
      <t xml:space="preserve">digital music </t>
    </r>
    <r>
      <rPr>
        <sz val="11"/>
        <rFont val="宋体"/>
        <family val="1"/>
        <charset val="134"/>
      </rPr>
      <t>删去交互数</t>
    </r>
    <r>
      <rPr>
        <sz val="11"/>
        <rFont val="Times New Roman"/>
        <family val="1"/>
      </rPr>
      <t>&gt;250</t>
    </r>
    <phoneticPr fontId="1" type="noConversion"/>
  </si>
  <si>
    <r>
      <t xml:space="preserve">health original(2018) </t>
    </r>
    <r>
      <rPr>
        <sz val="11"/>
        <rFont val="宋体"/>
        <family val="1"/>
        <charset val="134"/>
      </rPr>
      <t>（太大了）</t>
    </r>
    <phoneticPr fontId="1" type="noConversion"/>
  </si>
  <si>
    <t>fair</t>
  </si>
  <si>
    <t>normal</t>
  </si>
  <si>
    <t>hit10(all)</t>
    <phoneticPr fontId="1" type="noConversion"/>
  </si>
  <si>
    <t>ndcg10(all)</t>
    <phoneticPr fontId="1" type="noConversion"/>
  </si>
  <si>
    <t>ndcg10_all</t>
    <phoneticPr fontId="1" type="noConversion"/>
  </si>
  <si>
    <t>hit10_all</t>
    <phoneticPr fontId="1" type="noConversion"/>
  </si>
  <si>
    <r>
      <t xml:space="preserve">health_2018 </t>
    </r>
    <r>
      <rPr>
        <sz val="11"/>
        <color theme="1"/>
        <rFont val="宋体"/>
        <family val="1"/>
        <charset val="134"/>
      </rPr>
      <t>删去交互数&gt;200</t>
    </r>
    <phoneticPr fontId="1" type="noConversion"/>
  </si>
  <si>
    <t>[39,200[</t>
    <phoneticPr fontId="1" type="noConversion"/>
  </si>
  <si>
    <t>[10,39]</t>
    <phoneticPr fontId="1" type="noConversion"/>
  </si>
  <si>
    <t>fair后差距更大</t>
    <phoneticPr fontId="1" type="noConversion"/>
  </si>
  <si>
    <t>fair后差距缩小</t>
    <phoneticPr fontId="1" type="noConversion"/>
  </si>
  <si>
    <t>感觉有问题</t>
    <phoneticPr fontId="1" type="noConversion"/>
  </si>
  <si>
    <t>fair</t>
    <phoneticPr fontId="1" type="noConversion"/>
  </si>
  <si>
    <t>setting: epoch=50, lr=5e-4</t>
    <phoneticPr fontId="1" type="noConversion"/>
  </si>
  <si>
    <t>NGCF dataset=amazon,Grocery_2014,remove_50bigger_thres5,seed=42 ,mode=normal</t>
    <phoneticPr fontId="1" type="noConversion"/>
  </si>
  <si>
    <t>hit_ratio@10(active): 0.6003 | ndcg@10(active): 0.0645 | hit_ratio@10(static): 0.7879 | ndcg@10(static): 0.0885 | hit_ratio@10(all): 0.7785 | ndcg@10(all): 0.0873 |</t>
  </si>
  <si>
    <t>hit10</t>
    <phoneticPr fontId="1" type="noConversion"/>
  </si>
  <si>
    <t>ndcg10</t>
    <phoneticPr fontId="1" type="noConversion"/>
  </si>
  <si>
    <t>hit_ratio@10(active): 0.5685 | ndcg@10(active): 0.2699 | hit_ratio@10(static): 0.4424 | ndcg@10(static): 0.1589 | hit_ratio@10(all): 0.4487 | ndcg@10(all): 0.1645 |</t>
  </si>
  <si>
    <r>
      <t xml:space="preserve">health_2018 </t>
    </r>
    <r>
      <rPr>
        <sz val="11"/>
        <color theme="1"/>
        <rFont val="宋体"/>
        <family val="1"/>
        <charset val="134"/>
      </rPr>
      <t>删去交互数&gt;100</t>
    </r>
    <phoneticPr fontId="1" type="noConversion"/>
  </si>
  <si>
    <t>LightGCN</t>
    <phoneticPr fontId="1" type="noConversion"/>
  </si>
  <si>
    <t>normal s=41</t>
    <phoneticPr fontId="1" type="noConversion"/>
  </si>
  <si>
    <t>inter</t>
    <phoneticPr fontId="1" type="noConversion"/>
  </si>
  <si>
    <t>intra</t>
    <phoneticPr fontId="1" type="noConversion"/>
  </si>
  <si>
    <r>
      <t xml:space="preserve">Health_2018 </t>
    </r>
    <r>
      <rPr>
        <sz val="11"/>
        <rFont val="等线"/>
        <family val="2"/>
      </rPr>
      <t>删去交互数</t>
    </r>
    <r>
      <rPr>
        <sz val="11"/>
        <rFont val="Times New Roman"/>
        <family val="1"/>
      </rPr>
      <t>&gt;200</t>
    </r>
    <phoneticPr fontId="1" type="noConversion"/>
  </si>
  <si>
    <t>[39,200]</t>
    <phoneticPr fontId="1" type="noConversion"/>
  </si>
  <si>
    <t>UFR</t>
    <phoneticPr fontId="1" type="noConversion"/>
  </si>
  <si>
    <t>inter_v1</t>
    <phoneticPr fontId="1" type="noConversion"/>
  </si>
  <si>
    <t>inter_v2</t>
    <phoneticPr fontId="1" type="noConversion"/>
  </si>
  <si>
    <t>inter_v3</t>
    <phoneticPr fontId="1" type="noConversion"/>
  </si>
  <si>
    <t>intra+inter_v3</t>
    <phoneticPr fontId="1" type="noConversion"/>
  </si>
  <si>
    <t>M</t>
    <phoneticPr fontId="1" type="noConversion"/>
  </si>
  <si>
    <t>有问题</t>
    <phoneticPr fontId="1" type="noConversion"/>
  </si>
  <si>
    <t>MF-Beauty, Health 的hit很高，而且和UFR代码计算出来的对不上</t>
    <phoneticPr fontId="1" type="noConversion"/>
  </si>
  <si>
    <t>seed=40:</t>
    <phoneticPr fontId="1" type="noConversion"/>
  </si>
  <si>
    <t>ufr计算的normal情况：</t>
    <phoneticPr fontId="1" type="noConversion"/>
  </si>
  <si>
    <t>inter_v3-s</t>
    <phoneticPr fontId="1" type="noConversion"/>
  </si>
  <si>
    <t>NDCG</t>
    <phoneticPr fontId="1" type="noConversion"/>
  </si>
  <si>
    <t>HR</t>
    <phoneticPr fontId="1" type="noConversion"/>
  </si>
  <si>
    <t>Overall</t>
    <phoneticPr fontId="1" type="noConversion"/>
  </si>
  <si>
    <t>Adv.</t>
    <phoneticPr fontId="1" type="noConversion"/>
  </si>
  <si>
    <t>Disadv.</t>
    <phoneticPr fontId="1" type="noConversion"/>
  </si>
  <si>
    <t>M_UOF</t>
    <phoneticPr fontId="1" type="noConversion"/>
  </si>
  <si>
    <t>Beauty</t>
    <phoneticPr fontId="1" type="noConversion"/>
  </si>
  <si>
    <t>Grocery</t>
    <phoneticPr fontId="1" type="noConversion"/>
  </si>
  <si>
    <t>Health</t>
    <phoneticPr fontId="1" type="noConversion"/>
  </si>
  <si>
    <t>Original</t>
    <phoneticPr fontId="1" type="noConversion"/>
  </si>
  <si>
    <t>S-DRO</t>
    <phoneticPr fontId="1" type="noConversion"/>
  </si>
  <si>
    <t>Our</t>
    <phoneticPr fontId="1" type="noConversion"/>
  </si>
  <si>
    <t>percentage</t>
    <phoneticPr fontId="1" type="noConversion"/>
  </si>
  <si>
    <t>M_hit</t>
    <phoneticPr fontId="1" type="noConversion"/>
  </si>
  <si>
    <t>M_ndcg</t>
    <phoneticPr fontId="1" type="noConversion"/>
  </si>
  <si>
    <t>II-GOOT</t>
  </si>
  <si>
    <t>II-GOOT</t>
    <phoneticPr fontId="1" type="noConversion"/>
  </si>
  <si>
    <t>inter_v3_new</t>
    <phoneticPr fontId="1" type="noConversion"/>
  </si>
  <si>
    <t>fair_v3_new</t>
    <phoneticPr fontId="1" type="noConversion"/>
  </si>
  <si>
    <t>original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</si>
</sst>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2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等线"/>
      <family val="2"/>
    </font>
    <font>
      <sz val="11"/>
      <color theme="8"/>
      <name val="Times New Roman"/>
      <family val="1"/>
    </font>
    <font>
      <sz val="11"/>
      <color theme="8"/>
      <name val="等线"/>
      <family val="2"/>
    </font>
    <font>
      <b/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1"/>
      <charset val="134"/>
    </font>
    <font>
      <sz val="11"/>
      <name val="等线"/>
      <family val="2"/>
    </font>
    <font>
      <sz val="11"/>
      <name val="宋体"/>
      <family val="1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8" fillId="0" borderId="0" xfId="0" applyFont="1"/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3" fillId="5" borderId="0" xfId="0" applyFont="1" applyFill="1"/>
    <xf numFmtId="0" fontId="6" fillId="5" borderId="0" xfId="0" applyFont="1" applyFill="1"/>
    <xf numFmtId="11" fontId="0" fillId="0" borderId="0" xfId="0" applyNumberFormat="1" applyAlignment="1">
      <alignment vertical="center"/>
    </xf>
    <xf numFmtId="0" fontId="14" fillId="0" borderId="0" xfId="0" applyFont="1"/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3" borderId="0" xfId="0" applyFill="1"/>
    <xf numFmtId="0" fontId="4" fillId="2" borderId="0" xfId="0" applyFont="1" applyFill="1"/>
    <xf numFmtId="0" fontId="15" fillId="0" borderId="0" xfId="1" applyFont="1"/>
    <xf numFmtId="0" fontId="4" fillId="2" borderId="0" xfId="0" applyFont="1" applyFill="1" applyAlignment="1">
      <alignment vertical="center"/>
    </xf>
    <xf numFmtId="0" fontId="16" fillId="8" borderId="0" xfId="2" applyAlignment="1">
      <alignment vertical="center"/>
    </xf>
    <xf numFmtId="0" fontId="18" fillId="10" borderId="0" xfId="4" applyAlignment="1">
      <alignment vertical="center"/>
    </xf>
    <xf numFmtId="0" fontId="17" fillId="9" borderId="0" xfId="3" applyAlignment="1">
      <alignment vertical="center"/>
    </xf>
    <xf numFmtId="0" fontId="0" fillId="11" borderId="0" xfId="0" applyFill="1"/>
    <xf numFmtId="0" fontId="19" fillId="0" borderId="0" xfId="4" applyFont="1" applyFill="1" applyAlignment="1">
      <alignment vertical="center"/>
    </xf>
    <xf numFmtId="0" fontId="20" fillId="0" borderId="0" xfId="0" applyFont="1" applyAlignment="1">
      <alignment vertical="center"/>
    </xf>
    <xf numFmtId="176" fontId="3" fillId="0" borderId="0" xfId="0" applyNumberFormat="1" applyFont="1"/>
    <xf numFmtId="176" fontId="4" fillId="0" borderId="0" xfId="0" applyNumberFormat="1" applyFont="1" applyAlignment="1">
      <alignment horizontal="center"/>
    </xf>
    <xf numFmtId="176" fontId="0" fillId="0" borderId="0" xfId="0" applyNumberFormat="1"/>
    <xf numFmtId="176" fontId="4" fillId="0" borderId="0" xfId="0" applyNumberFormat="1" applyFont="1"/>
    <xf numFmtId="176" fontId="4" fillId="0" borderId="0" xfId="1" applyNumberFormat="1" applyFont="1"/>
    <xf numFmtId="176" fontId="4" fillId="2" borderId="0" xfId="0" applyNumberFormat="1" applyFont="1" applyFill="1"/>
    <xf numFmtId="176" fontId="0" fillId="0" borderId="0" xfId="0" applyNumberFormat="1" applyAlignment="1">
      <alignment vertical="center"/>
    </xf>
    <xf numFmtId="176" fontId="0" fillId="5" borderId="0" xfId="0" applyNumberFormat="1" applyFill="1" applyAlignment="1">
      <alignment vertical="center"/>
    </xf>
    <xf numFmtId="176" fontId="17" fillId="9" borderId="0" xfId="3" applyNumberFormat="1" applyAlignment="1">
      <alignment vertical="center"/>
    </xf>
    <xf numFmtId="176" fontId="10" fillId="0" borderId="0" xfId="0" applyNumberFormat="1" applyFont="1" applyAlignment="1">
      <alignment vertical="center"/>
    </xf>
    <xf numFmtId="176" fontId="18" fillId="10" borderId="0" xfId="4" applyNumberFormat="1" applyAlignment="1">
      <alignment vertical="center"/>
    </xf>
    <xf numFmtId="176" fontId="19" fillId="0" borderId="0" xfId="4" applyNumberFormat="1" applyFont="1" applyFill="1" applyAlignment="1">
      <alignment vertical="center"/>
    </xf>
    <xf numFmtId="176" fontId="20" fillId="0" borderId="0" xfId="0" applyNumberFormat="1" applyFont="1" applyAlignment="1">
      <alignment vertical="center"/>
    </xf>
    <xf numFmtId="176" fontId="0" fillId="11" borderId="0" xfId="0" applyNumberFormat="1" applyFill="1"/>
    <xf numFmtId="176" fontId="17" fillId="9" borderId="0" xfId="3" applyNumberFormat="1" applyAlignment="1"/>
    <xf numFmtId="176" fontId="19" fillId="3" borderId="0" xfId="3" applyNumberFormat="1" applyFont="1" applyFill="1" applyAlignment="1">
      <alignment vertical="center"/>
    </xf>
    <xf numFmtId="176" fontId="19" fillId="3" borderId="0" xfId="3" applyNumberFormat="1" applyFont="1" applyFill="1" applyAlignment="1"/>
    <xf numFmtId="0" fontId="0" fillId="3" borderId="0" xfId="0" applyFill="1" applyAlignment="1">
      <alignment vertical="center"/>
    </xf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</cellXfs>
  <cellStyles count="5">
    <cellStyle name="差" xfId="3" builtinId="27"/>
    <cellStyle name="常规" xfId="0" builtinId="0"/>
    <cellStyle name="超链接" xfId="1" builtinId="8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t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zoomScaleNormal="100" workbookViewId="0">
      <selection activeCell="P30" sqref="P30"/>
    </sheetView>
  </sheetViews>
  <sheetFormatPr baseColWidth="10" defaultColWidth="9" defaultRowHeight="14"/>
  <cols>
    <col min="1" max="1" width="36.1640625" style="1" customWidth="1"/>
    <col min="2" max="2" width="8.6640625" style="1" bestFit="1" customWidth="1"/>
    <col min="3" max="3" width="8.83203125" style="1" bestFit="1" customWidth="1"/>
    <col min="4" max="4" width="11.6640625" style="1" customWidth="1"/>
    <col min="5" max="5" width="8.5" style="1" bestFit="1" customWidth="1"/>
    <col min="6" max="7" width="8.5" style="1" customWidth="1"/>
    <col min="8" max="19" width="12.6640625" style="1" customWidth="1"/>
    <col min="20" max="16384" width="9" style="1"/>
  </cols>
  <sheetData>
    <row r="1" spans="1:25">
      <c r="B1" s="56"/>
      <c r="C1" s="56"/>
      <c r="D1" s="56"/>
      <c r="E1" s="56"/>
      <c r="F1" s="2"/>
      <c r="G1" s="2"/>
      <c r="H1" s="56" t="s">
        <v>13</v>
      </c>
      <c r="I1" s="56"/>
      <c r="J1" s="56"/>
      <c r="K1" s="56"/>
      <c r="L1" s="56"/>
      <c r="M1" s="56"/>
      <c r="N1" s="56" t="s">
        <v>15</v>
      </c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</row>
    <row r="2" spans="1:25">
      <c r="B2" s="3" t="s">
        <v>0</v>
      </c>
      <c r="C2" s="3" t="s">
        <v>1</v>
      </c>
      <c r="D2" s="3" t="s">
        <v>2</v>
      </c>
      <c r="E2" s="3" t="s">
        <v>3</v>
      </c>
      <c r="F2" s="3" t="s">
        <v>16</v>
      </c>
      <c r="G2" s="3" t="s">
        <v>17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14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12</v>
      </c>
      <c r="S2" s="4" t="s">
        <v>14</v>
      </c>
      <c r="T2" s="4"/>
      <c r="U2" s="4"/>
      <c r="V2" s="4"/>
      <c r="W2" s="4"/>
      <c r="X2" s="4"/>
      <c r="Y2" s="4"/>
    </row>
    <row r="3" spans="1:25">
      <c r="A3" s="1" t="s">
        <v>6</v>
      </c>
      <c r="B3" s="1">
        <v>22363</v>
      </c>
      <c r="C3" s="1">
        <v>12101</v>
      </c>
      <c r="D3" s="1">
        <v>198502</v>
      </c>
      <c r="E3" s="1">
        <v>99.926599999999993</v>
      </c>
      <c r="F3" s="1" t="s">
        <v>27</v>
      </c>
      <c r="G3" s="1" t="s">
        <v>28</v>
      </c>
      <c r="H3" s="5">
        <v>0.31574239713774599</v>
      </c>
      <c r="I3" s="5">
        <v>0.34972934808190098</v>
      </c>
      <c r="J3" s="5">
        <v>-3.3986950944155603E-2</v>
      </c>
      <c r="K3" s="5">
        <v>0.16084415897895701</v>
      </c>
      <c r="L3" s="5">
        <v>0.193696838419045</v>
      </c>
      <c r="M3" s="5">
        <v>-3.28526794400874E-2</v>
      </c>
      <c r="N3" s="5">
        <v>0.28622540250447198</v>
      </c>
      <c r="O3" s="5">
        <v>0.37641798070134103</v>
      </c>
      <c r="P3" s="5">
        <v>-9.0192578196869197E-2</v>
      </c>
      <c r="Q3" s="5">
        <v>0.149897397507439</v>
      </c>
      <c r="R3" s="5">
        <v>0.22810405699872899</v>
      </c>
      <c r="S3" s="5">
        <v>-7.8206659491289104E-2</v>
      </c>
    </row>
    <row r="4" spans="1:25">
      <c r="A4" s="1" t="s">
        <v>19</v>
      </c>
      <c r="B4" s="1">
        <v>35954</v>
      </c>
      <c r="C4" s="1">
        <v>114781</v>
      </c>
      <c r="D4" s="1">
        <v>640356</v>
      </c>
      <c r="E4" s="1">
        <v>99.984499999999997</v>
      </c>
      <c r="F4" s="1" t="s">
        <v>20</v>
      </c>
      <c r="G4" s="1" t="s">
        <v>21</v>
      </c>
      <c r="H4" s="5">
        <v>0.60767946577629295</v>
      </c>
      <c r="I4" s="5">
        <v>0.59955985915492904</v>
      </c>
      <c r="J4" s="5">
        <v>8.1196066213642393E-3</v>
      </c>
      <c r="K4" s="5">
        <v>0.39673326109736101</v>
      </c>
      <c r="L4" s="5">
        <v>0.40447370000054</v>
      </c>
      <c r="M4" s="5">
        <v>-7.7404389031786496E-3</v>
      </c>
      <c r="N4" s="5">
        <v>0.61602671118530805</v>
      </c>
      <c r="O4" s="5">
        <v>0.60906690140844999</v>
      </c>
      <c r="P4" s="5">
        <v>6.9598097768581698E-3</v>
      </c>
      <c r="Q4" s="5">
        <v>0.41629236258082097</v>
      </c>
      <c r="R4" s="5">
        <v>0.42802496452678002</v>
      </c>
      <c r="S4" s="5">
        <v>-1.1732601945958701E-2</v>
      </c>
    </row>
    <row r="5" spans="1:25" s="13" customFormat="1">
      <c r="A5" s="13" t="s">
        <v>7</v>
      </c>
      <c r="B5" s="13">
        <v>57656</v>
      </c>
      <c r="C5" s="13">
        <v>106564</v>
      </c>
      <c r="D5" s="13">
        <v>511274</v>
      </c>
      <c r="E5" s="13">
        <v>99.991699999999994</v>
      </c>
      <c r="F5" s="13" t="s">
        <v>22</v>
      </c>
      <c r="G5" s="13" t="s">
        <v>23</v>
      </c>
      <c r="H5" s="14">
        <v>0.55794587092296999</v>
      </c>
      <c r="I5" s="14">
        <v>0.51169590643274798</v>
      </c>
      <c r="J5" s="15">
        <v>4.6249964490221597E-2</v>
      </c>
      <c r="K5" s="14">
        <v>0.36036887463263501</v>
      </c>
      <c r="L5" s="14">
        <v>0.31403976483263801</v>
      </c>
      <c r="M5" s="14">
        <v>4.6329109799997097E-2</v>
      </c>
      <c r="N5" s="14">
        <v>0.53678001387925001</v>
      </c>
      <c r="O5" s="14">
        <v>0.48612938596491201</v>
      </c>
      <c r="P5" s="14">
        <v>5.0650627914338199E-2</v>
      </c>
      <c r="Q5" s="14">
        <v>0.34605060047383701</v>
      </c>
      <c r="R5" s="14">
        <v>0.31002456316907401</v>
      </c>
      <c r="S5" s="14">
        <v>3.6026037304763003E-2</v>
      </c>
    </row>
    <row r="6" spans="1:25">
      <c r="A6" s="1" t="s">
        <v>4</v>
      </c>
      <c r="B6" s="1">
        <v>14681</v>
      </c>
      <c r="C6" s="1">
        <v>8713</v>
      </c>
      <c r="D6" s="1">
        <v>151254</v>
      </c>
      <c r="E6" s="1">
        <v>99.881799999999998</v>
      </c>
      <c r="H6" s="5">
        <v>0.28065395095367801</v>
      </c>
      <c r="I6" s="5">
        <v>0.41285919540229798</v>
      </c>
      <c r="J6" s="5">
        <v>-0.13220524444862</v>
      </c>
      <c r="K6" s="5">
        <v>0.14083674798935</v>
      </c>
      <c r="L6" s="5">
        <v>0.23386481355430599</v>
      </c>
      <c r="M6" s="5">
        <v>-9.30280655649557E-2</v>
      </c>
      <c r="N6" s="5">
        <v>0.27656675749318799</v>
      </c>
      <c r="O6" s="5">
        <v>0.405028735632183</v>
      </c>
      <c r="P6" s="5">
        <v>-0.12846197813899499</v>
      </c>
      <c r="Q6" s="5">
        <v>0.134273632537736</v>
      </c>
      <c r="R6" s="5">
        <v>0.23670576563561099</v>
      </c>
      <c r="S6" s="5">
        <v>-0.10243213309787499</v>
      </c>
    </row>
    <row r="7" spans="1:25">
      <c r="A7" s="1" t="s">
        <v>5</v>
      </c>
      <c r="B7" s="1">
        <v>38609</v>
      </c>
      <c r="C7" s="1">
        <v>18534</v>
      </c>
      <c r="D7" s="1">
        <v>346355</v>
      </c>
      <c r="E7" s="1">
        <v>99.951599999999999</v>
      </c>
      <c r="H7" s="5">
        <v>0.38445595854922199</v>
      </c>
      <c r="I7" s="5">
        <v>0.35586790393013101</v>
      </c>
      <c r="J7" s="5">
        <v>2.85880546190918E-2</v>
      </c>
      <c r="K7" s="5">
        <v>0.22046516780378</v>
      </c>
      <c r="L7" s="5">
        <v>0.200280851329874</v>
      </c>
      <c r="M7" s="5">
        <v>2.01843164739063E-2</v>
      </c>
      <c r="N7" s="5">
        <v>0.37927461139896301</v>
      </c>
      <c r="O7" s="5">
        <v>0.38932860262008701</v>
      </c>
      <c r="P7" s="5">
        <v>-1.00539912211236E-2</v>
      </c>
      <c r="Q7" s="5">
        <v>0.221089908846862</v>
      </c>
      <c r="R7" s="5">
        <v>0.23639067011010301</v>
      </c>
      <c r="S7" s="5">
        <v>-1.5300761263241199E-2</v>
      </c>
    </row>
    <row r="8" spans="1:25"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25" ht="15">
      <c r="A9" s="1" t="s">
        <v>46</v>
      </c>
      <c r="B9" s="1">
        <v>35946</v>
      </c>
      <c r="C9" s="1">
        <v>113627</v>
      </c>
      <c r="D9" s="1">
        <v>635842</v>
      </c>
      <c r="E9" s="1">
        <v>99.984399999999994</v>
      </c>
      <c r="F9" s="1" t="s">
        <v>18</v>
      </c>
      <c r="G9" s="1" t="s">
        <v>21</v>
      </c>
      <c r="H9" s="5">
        <v>0.58931552587645997</v>
      </c>
      <c r="I9" s="5">
        <v>0.601613849765258</v>
      </c>
      <c r="J9" s="5">
        <v>-1.22983238887974E-2</v>
      </c>
      <c r="K9" s="5">
        <v>0.38027476120417802</v>
      </c>
      <c r="L9" s="5">
        <v>0.40849946759412598</v>
      </c>
      <c r="M9" s="5">
        <v>-2.8224706389947701E-2</v>
      </c>
      <c r="N9" s="5">
        <v>0.58152476349471305</v>
      </c>
      <c r="O9" s="5">
        <v>0.59940261793903105</v>
      </c>
      <c r="P9" s="5">
        <v>-1.7877854444318501E-2</v>
      </c>
      <c r="Q9" s="5">
        <v>0.38885134345302402</v>
      </c>
      <c r="R9" s="5">
        <v>0.41628035938006203</v>
      </c>
      <c r="S9" s="5">
        <v>-2.74290159270381E-2</v>
      </c>
    </row>
    <row r="10" spans="1:25" hidden="1">
      <c r="A10" s="1" t="s">
        <v>24</v>
      </c>
      <c r="B10" s="1">
        <v>162509</v>
      </c>
      <c r="C10" s="1">
        <v>172999</v>
      </c>
      <c r="D10" s="1">
        <v>1498716</v>
      </c>
      <c r="E10" s="1">
        <v>99.994699999999995</v>
      </c>
      <c r="F10" s="1" t="s">
        <v>25</v>
      </c>
      <c r="G10" s="1" t="s">
        <v>26</v>
      </c>
    </row>
    <row r="11" spans="1:25" ht="15" hidden="1">
      <c r="A11" s="1" t="s">
        <v>47</v>
      </c>
      <c r="B11" s="1">
        <v>162501</v>
      </c>
      <c r="C11" s="1">
        <v>172267</v>
      </c>
      <c r="D11" s="1">
        <v>1494047</v>
      </c>
      <c r="E11" s="1">
        <v>99.994699999999995</v>
      </c>
      <c r="F11" s="1" t="s">
        <v>32</v>
      </c>
      <c r="G11" s="1" t="s">
        <v>28</v>
      </c>
    </row>
    <row r="12" spans="1:25">
      <c r="A12" s="1" t="s">
        <v>29</v>
      </c>
      <c r="B12" s="1">
        <v>5123</v>
      </c>
      <c r="C12" s="1">
        <v>11654</v>
      </c>
      <c r="D12" s="1">
        <v>91824</v>
      </c>
      <c r="E12" s="1">
        <v>99.846100000000007</v>
      </c>
      <c r="F12" s="1" t="s">
        <v>30</v>
      </c>
      <c r="G12" s="1" t="s">
        <v>31</v>
      </c>
      <c r="H12" s="5">
        <v>0.16796875</v>
      </c>
      <c r="I12" s="5">
        <v>0.15450996507088499</v>
      </c>
      <c r="J12" s="5">
        <v>1.34587849291144E-2</v>
      </c>
      <c r="K12" s="5">
        <v>8.3913161121105098E-2</v>
      </c>
      <c r="L12" s="7">
        <v>7.1906885387204106E-2</v>
      </c>
      <c r="M12" s="5">
        <v>1.20062757339009E-2</v>
      </c>
      <c r="N12" s="5">
        <v>0.1171875</v>
      </c>
      <c r="O12" s="5">
        <v>0.111978631600575</v>
      </c>
      <c r="P12" s="6">
        <v>5.2088683994246897E-3</v>
      </c>
      <c r="Q12" s="5">
        <v>4.3686936598370703E-2</v>
      </c>
      <c r="R12" s="5">
        <v>5.1480469371237798E-2</v>
      </c>
      <c r="S12" s="5">
        <v>-7.7935327728670799E-3</v>
      </c>
    </row>
    <row r="13" spans="1:25" s="8" customFormat="1" ht="15">
      <c r="A13" s="19" t="s">
        <v>48</v>
      </c>
      <c r="B13" s="8">
        <v>12125</v>
      </c>
      <c r="C13" s="8">
        <v>57399</v>
      </c>
      <c r="D13" s="8">
        <v>177819</v>
      </c>
      <c r="E13" s="8">
        <v>99.974400000000003</v>
      </c>
      <c r="F13" s="8" t="s">
        <v>33</v>
      </c>
      <c r="G13" s="8" t="s">
        <v>34</v>
      </c>
      <c r="H13" s="9">
        <v>0.48514851485148502</v>
      </c>
      <c r="I13" s="9">
        <v>0.38371386405069802</v>
      </c>
      <c r="J13" s="10">
        <v>0.10143465080078599</v>
      </c>
      <c r="K13" s="9">
        <v>0.29683834016434801</v>
      </c>
      <c r="L13" s="9">
        <v>0.22989242900831</v>
      </c>
      <c r="M13" s="10">
        <v>6.6945911156038304E-2</v>
      </c>
      <c r="N13" s="9">
        <v>0.48019801980198001</v>
      </c>
      <c r="O13" s="9">
        <v>0.34786005729663999</v>
      </c>
      <c r="P13" s="10">
        <v>0.132337962505339</v>
      </c>
      <c r="Q13" s="9">
        <v>0.32161852023850201</v>
      </c>
      <c r="R13" s="9">
        <v>0.22172027615811499</v>
      </c>
      <c r="S13" s="10">
        <v>9.9898244080387097E-2</v>
      </c>
    </row>
    <row r="14" spans="1:25" ht="15">
      <c r="A14" s="1" t="s">
        <v>49</v>
      </c>
      <c r="B14" s="1">
        <v>35761</v>
      </c>
      <c r="C14" s="1">
        <v>110173</v>
      </c>
      <c r="D14" s="1">
        <v>608268</v>
      </c>
      <c r="E14" s="1">
        <v>99.9846</v>
      </c>
      <c r="F14" s="1" t="s">
        <v>35</v>
      </c>
      <c r="G14" s="1" t="s">
        <v>36</v>
      </c>
      <c r="H14" s="5">
        <v>0.57326621923937304</v>
      </c>
      <c r="I14" s="5">
        <v>0.58829599056603699</v>
      </c>
      <c r="J14" s="5">
        <v>-1.5029771326664099E-2</v>
      </c>
      <c r="K14" s="5">
        <v>0.37936077640823201</v>
      </c>
      <c r="L14" s="5">
        <v>0.39805961153470099</v>
      </c>
      <c r="M14" s="5">
        <v>-1.8698835126468801E-2</v>
      </c>
      <c r="N14" s="5">
        <v>0.59955257270693496</v>
      </c>
      <c r="O14" s="5">
        <v>0.59840801886792405</v>
      </c>
      <c r="P14" s="5">
        <v>1.14455383901057E-3</v>
      </c>
      <c r="Q14" s="5">
        <v>0.40104618028566802</v>
      </c>
      <c r="R14" s="5">
        <v>0.41305192449979</v>
      </c>
      <c r="S14" s="5">
        <v>-1.2005744214121501E-2</v>
      </c>
    </row>
    <row r="15" spans="1:25" s="8" customFormat="1" ht="15">
      <c r="A15" s="19" t="s">
        <v>50</v>
      </c>
      <c r="B15" s="8">
        <v>22346</v>
      </c>
      <c r="C15" s="8">
        <v>12101</v>
      </c>
      <c r="D15" s="8">
        <v>196161</v>
      </c>
      <c r="E15" s="8">
        <v>99.927499999999995</v>
      </c>
      <c r="F15" s="8" t="s">
        <v>37</v>
      </c>
      <c r="G15" s="8" t="s">
        <v>26</v>
      </c>
      <c r="H15" s="9">
        <v>0.27931960608773498</v>
      </c>
      <c r="I15" s="9">
        <v>0.21065340909090899</v>
      </c>
      <c r="J15" s="10">
        <v>6.8666196996825801E-2</v>
      </c>
      <c r="K15" s="9">
        <v>0.143204356188289</v>
      </c>
      <c r="L15" s="9">
        <v>0.10616673002186899</v>
      </c>
      <c r="M15" s="11">
        <v>3.7037626166419299E-2</v>
      </c>
      <c r="N15" s="9">
        <v>0.33930170098478002</v>
      </c>
      <c r="O15" s="9">
        <v>0.171922348484848</v>
      </c>
      <c r="P15" s="10">
        <v>0.16737935249993199</v>
      </c>
      <c r="Q15" s="9">
        <v>0.18819639427475901</v>
      </c>
      <c r="R15" s="9">
        <v>8.7883121432034195E-2</v>
      </c>
      <c r="S15" s="10">
        <v>0.100313272842725</v>
      </c>
    </row>
    <row r="16" spans="1:25" s="13" customFormat="1" ht="15">
      <c r="A16" s="18" t="s">
        <v>51</v>
      </c>
      <c r="B16" s="13">
        <v>22210</v>
      </c>
      <c r="C16" s="13">
        <v>12101</v>
      </c>
      <c r="D16" s="13">
        <v>187037</v>
      </c>
      <c r="E16" s="13">
        <v>99.930400000000006</v>
      </c>
      <c r="F16" s="13" t="s">
        <v>38</v>
      </c>
      <c r="G16" s="13" t="s">
        <v>39</v>
      </c>
      <c r="H16" s="14">
        <v>0.25315315315315301</v>
      </c>
      <c r="I16" s="14">
        <v>0.21056872037914601</v>
      </c>
      <c r="J16" s="14">
        <v>4.2584432774006198E-2</v>
      </c>
      <c r="K16" s="14">
        <v>0.12514362722012501</v>
      </c>
      <c r="L16" s="14">
        <v>0.105920654089406</v>
      </c>
      <c r="M16" s="14">
        <v>1.9222973130719499E-2</v>
      </c>
      <c r="N16" s="14">
        <v>0.25315315315315301</v>
      </c>
      <c r="O16" s="14">
        <v>0.14985781990521299</v>
      </c>
      <c r="P16" s="14">
        <v>0.10329533324793901</v>
      </c>
      <c r="Q16" s="14">
        <v>0.12496035918455201</v>
      </c>
      <c r="R16" s="14">
        <v>7.4050647176490694E-2</v>
      </c>
      <c r="S16" s="14">
        <v>5.0909712008061603E-2</v>
      </c>
    </row>
    <row r="17" spans="1:19" ht="15">
      <c r="A17" s="1" t="s">
        <v>52</v>
      </c>
      <c r="B17" s="1">
        <v>35025</v>
      </c>
      <c r="C17" s="1">
        <v>105213</v>
      </c>
      <c r="D17" s="1">
        <v>559541</v>
      </c>
      <c r="E17" s="1">
        <v>99.984800000000007</v>
      </c>
      <c r="F17" s="1" t="s">
        <v>40</v>
      </c>
      <c r="G17" s="1" t="s">
        <v>41</v>
      </c>
      <c r="H17" s="5">
        <v>0.55282695602512799</v>
      </c>
      <c r="I17" s="5">
        <v>0.56909298551421506</v>
      </c>
      <c r="J17" s="5">
        <v>-1.62660294890867E-2</v>
      </c>
      <c r="K17" s="5">
        <v>0.35743710721488497</v>
      </c>
      <c r="L17" s="5">
        <v>0.38126303117319799</v>
      </c>
      <c r="M17" s="5">
        <v>-2.3825923958312199E-2</v>
      </c>
      <c r="N17" s="5">
        <v>0.57281553398058205</v>
      </c>
      <c r="O17" s="5">
        <v>0.57624571737693098</v>
      </c>
      <c r="P17" s="5">
        <v>-3.4301833963484799E-3</v>
      </c>
      <c r="Q17" s="5">
        <v>0.38253509358687998</v>
      </c>
      <c r="R17" s="5">
        <v>0.40068499082660602</v>
      </c>
      <c r="S17" s="5">
        <v>-1.8149897239726199E-2</v>
      </c>
    </row>
    <row r="18" spans="1:19" s="8" customFormat="1" ht="15">
      <c r="A18" s="19" t="s">
        <v>53</v>
      </c>
      <c r="B18" s="8">
        <v>14657</v>
      </c>
      <c r="C18" s="8">
        <v>8713</v>
      </c>
      <c r="D18" s="8">
        <v>148166</v>
      </c>
      <c r="E18" s="8">
        <v>99.883899999999997</v>
      </c>
      <c r="F18" s="8" t="s">
        <v>42</v>
      </c>
      <c r="G18" s="8" t="s">
        <v>43</v>
      </c>
      <c r="H18" s="9">
        <v>0.33060109289617401</v>
      </c>
      <c r="I18" s="9">
        <v>0.20595238095238</v>
      </c>
      <c r="J18" s="10">
        <v>0.124648711943793</v>
      </c>
      <c r="K18" s="9">
        <v>0.171504771963327</v>
      </c>
      <c r="L18" s="9">
        <v>0.10559696364446</v>
      </c>
      <c r="M18" s="10">
        <v>6.5907808318867098E-2</v>
      </c>
      <c r="N18" s="9">
        <v>0.17076502732240401</v>
      </c>
      <c r="O18" s="9">
        <v>0.123511904761904</v>
      </c>
      <c r="P18" s="10">
        <v>4.72531225604996E-2</v>
      </c>
      <c r="Q18" s="9">
        <v>7.8337461482709106E-2</v>
      </c>
      <c r="R18" s="9">
        <v>5.6719931177666001E-2</v>
      </c>
      <c r="S18" s="9">
        <v>2.1617530305043001E-2</v>
      </c>
    </row>
    <row r="19" spans="1:19" ht="15">
      <c r="A19" s="18" t="s">
        <v>54</v>
      </c>
      <c r="B19" s="1">
        <v>14471</v>
      </c>
      <c r="C19" s="1">
        <v>8712</v>
      </c>
      <c r="D19" s="1">
        <v>135969</v>
      </c>
      <c r="E19" s="1">
        <v>99.892099999999999</v>
      </c>
      <c r="F19" s="1" t="s">
        <v>44</v>
      </c>
      <c r="G19" s="1" t="s">
        <v>45</v>
      </c>
      <c r="H19" s="5">
        <v>0.34439834024896199</v>
      </c>
      <c r="I19" s="5">
        <v>0.199553571428571</v>
      </c>
      <c r="J19" s="6">
        <v>0.14484476882039099</v>
      </c>
      <c r="K19" s="5">
        <v>0.17899874306979299</v>
      </c>
      <c r="L19" s="5">
        <v>0.100994863892286</v>
      </c>
      <c r="M19" s="6">
        <v>7.8003879177507396E-2</v>
      </c>
      <c r="N19" s="5">
        <v>0.146611341632088</v>
      </c>
      <c r="O19" s="5">
        <v>0.11607142857142801</v>
      </c>
      <c r="P19" s="5">
        <v>3.0539913060659899E-2</v>
      </c>
      <c r="Q19" s="5">
        <v>6.9750413597815905E-2</v>
      </c>
      <c r="R19" s="5">
        <v>5.3277688527586603E-2</v>
      </c>
      <c r="S19" s="5">
        <v>1.6472725070229299E-2</v>
      </c>
    </row>
    <row r="21" spans="1:19">
      <c r="A21" s="1" t="s">
        <v>81</v>
      </c>
    </row>
    <row r="22" spans="1:19" ht="15">
      <c r="A22" s="1" t="s">
        <v>82</v>
      </c>
      <c r="B22" s="1">
        <v>18427</v>
      </c>
      <c r="C22" s="1">
        <v>148017</v>
      </c>
      <c r="D22" s="1">
        <v>758193</v>
      </c>
      <c r="E22" s="1">
        <v>99.97</v>
      </c>
      <c r="H22" s="16">
        <v>0.60912052117263804</v>
      </c>
      <c r="I22" s="16">
        <v>0.60899120301610798</v>
      </c>
      <c r="J22" s="16">
        <v>1.2931815652972301E-4</v>
      </c>
      <c r="K22" s="16">
        <v>0.42619119849722498</v>
      </c>
      <c r="L22" s="16">
        <v>0.44102007532422299</v>
      </c>
      <c r="M22" s="16">
        <v>-1.48288768269984E-2</v>
      </c>
      <c r="N22" s="16">
        <v>0.58740499457111806</v>
      </c>
      <c r="O22" s="16">
        <v>0.981834799497315</v>
      </c>
      <c r="P22" s="16">
        <v>-0.394429804926196</v>
      </c>
      <c r="Q22" s="16">
        <v>0.34522022582083201</v>
      </c>
      <c r="R22" s="16">
        <v>0.36941454276337998</v>
      </c>
      <c r="S22" s="16">
        <v>-2.4194316942547901E-2</v>
      </c>
    </row>
    <row r="23" spans="1:19" ht="15">
      <c r="A23" s="1" t="s">
        <v>83</v>
      </c>
      <c r="B23" s="1">
        <v>18119</v>
      </c>
      <c r="C23" s="1">
        <v>138035</v>
      </c>
      <c r="D23" s="1">
        <v>652472</v>
      </c>
      <c r="E23" s="1">
        <v>99.97</v>
      </c>
      <c r="H23" s="16">
        <v>0.58895027624309304</v>
      </c>
      <c r="I23" s="16">
        <v>0.59196003253165996</v>
      </c>
      <c r="J23" s="16">
        <v>-3.0097562885663602E-3</v>
      </c>
      <c r="K23" s="16">
        <v>0.42319361556813601</v>
      </c>
      <c r="L23" s="16">
        <v>0.43252428258421199</v>
      </c>
      <c r="M23" s="16">
        <v>-9.3306670160756E-3</v>
      </c>
      <c r="N23" s="16">
        <v>0.55248618784530301</v>
      </c>
      <c r="O23" s="16">
        <v>0.80353200883002196</v>
      </c>
      <c r="P23" s="16">
        <v>-0.251045820984718</v>
      </c>
      <c r="Q23" s="16">
        <v>0.38248766115702898</v>
      </c>
      <c r="R23" s="16">
        <v>0.39542841385379701</v>
      </c>
      <c r="S23" s="16">
        <v>-1.2940752696767499E-2</v>
      </c>
    </row>
    <row r="24" spans="1:19" ht="15">
      <c r="A24" s="1" t="s">
        <v>84</v>
      </c>
      <c r="B24" s="1">
        <v>16886</v>
      </c>
      <c r="C24" s="1">
        <v>117294</v>
      </c>
      <c r="D24" s="1">
        <v>467859</v>
      </c>
      <c r="E24" s="1">
        <v>99.98</v>
      </c>
      <c r="H24" s="16">
        <v>0.54976303317535502</v>
      </c>
      <c r="I24" s="16">
        <v>0.53434733823712699</v>
      </c>
      <c r="J24" s="16">
        <v>1.5415694938227901E-2</v>
      </c>
      <c r="K24" s="16">
        <v>0.39956266554967201</v>
      </c>
      <c r="L24" s="16">
        <v>0.39267930914191002</v>
      </c>
      <c r="M24" s="16">
        <v>6.8833564077623302E-3</v>
      </c>
      <c r="N24" s="16">
        <v>0.46800947867298498</v>
      </c>
      <c r="O24" s="16">
        <v>0.58240867722229095</v>
      </c>
      <c r="P24" s="16">
        <v>-0.114399198549305</v>
      </c>
      <c r="Q24" s="16">
        <v>0.36192301228429802</v>
      </c>
      <c r="R24" s="16">
        <v>0.39079960492097698</v>
      </c>
      <c r="S24" s="16">
        <v>-2.88765926366789E-2</v>
      </c>
    </row>
    <row r="25" spans="1:19" ht="15">
      <c r="A25" s="1" t="s">
        <v>86</v>
      </c>
      <c r="B25" s="1">
        <v>14614</v>
      </c>
      <c r="C25" s="1">
        <v>93564</v>
      </c>
      <c r="D25" s="1">
        <v>308685</v>
      </c>
      <c r="E25" s="1">
        <v>99.98</v>
      </c>
      <c r="H25" s="16">
        <v>0.42328767123287597</v>
      </c>
      <c r="I25" s="16">
        <v>0.45109478536444803</v>
      </c>
      <c r="J25" s="16">
        <v>-2.7807114131571602E-2</v>
      </c>
      <c r="K25" s="16">
        <v>0.31315537313862901</v>
      </c>
      <c r="L25" s="16">
        <v>0.33503069075254999</v>
      </c>
      <c r="M25" s="16">
        <v>-2.1875317613920899E-2</v>
      </c>
      <c r="N25" s="16">
        <v>0.47534246575342398</v>
      </c>
      <c r="O25" s="16">
        <v>0.49517430135407597</v>
      </c>
      <c r="P25" s="16">
        <v>-1.9831835600651899E-2</v>
      </c>
      <c r="Q25" s="16">
        <v>0.33856057277228702</v>
      </c>
      <c r="R25" s="16">
        <v>0.36211269325262302</v>
      </c>
      <c r="S25" s="16">
        <v>-2.3552120480336499E-2</v>
      </c>
    </row>
    <row r="26" spans="1:19" ht="15">
      <c r="A26" s="1" t="s">
        <v>87</v>
      </c>
      <c r="B26" s="1">
        <v>13979</v>
      </c>
      <c r="C26" s="1">
        <v>138771</v>
      </c>
      <c r="D26" s="1">
        <v>295007</v>
      </c>
      <c r="E26" s="1">
        <v>99.98</v>
      </c>
      <c r="H26" s="16">
        <v>0.16189111747851001</v>
      </c>
      <c r="I26" s="16">
        <v>0.16949024922822001</v>
      </c>
      <c r="J26" s="16">
        <v>-7.5991317497107096E-3</v>
      </c>
      <c r="K26" s="16">
        <v>9.0313064200527704E-2</v>
      </c>
      <c r="L26" s="16">
        <v>9.2348528353420695E-2</v>
      </c>
      <c r="M26" s="16">
        <v>-2.0354641528930102E-3</v>
      </c>
      <c r="N26" s="16">
        <v>0.236389684813753</v>
      </c>
      <c r="O26" s="16">
        <v>0.237858594985317</v>
      </c>
      <c r="P26" s="16">
        <v>-1.46891017156378E-3</v>
      </c>
      <c r="Q26" s="16">
        <v>0.14801127093719799</v>
      </c>
      <c r="R26" s="16">
        <v>0.13844991423859401</v>
      </c>
      <c r="S26" s="16">
        <v>9.5613566986039403E-3</v>
      </c>
    </row>
    <row r="27" spans="1:19" ht="15">
      <c r="A27" s="18" t="s">
        <v>88</v>
      </c>
      <c r="B27" s="1">
        <v>13959</v>
      </c>
      <c r="C27" s="1">
        <v>135324</v>
      </c>
      <c r="D27" s="1">
        <v>288576</v>
      </c>
      <c r="E27" s="1">
        <v>99.98</v>
      </c>
      <c r="H27" s="16">
        <v>0.17073170731707299</v>
      </c>
      <c r="I27" s="16">
        <v>0.16845121399487201</v>
      </c>
      <c r="J27" s="16">
        <v>2.2804933222006201E-3</v>
      </c>
      <c r="K27" s="16">
        <v>8.7602006872519095E-2</v>
      </c>
      <c r="L27" s="16">
        <v>8.9852807978194796E-2</v>
      </c>
      <c r="M27" s="16">
        <v>-2.2508011056757799E-3</v>
      </c>
      <c r="N27" s="16">
        <v>0.26972740315638399</v>
      </c>
      <c r="O27" s="16">
        <v>0.232016287136178</v>
      </c>
      <c r="P27" s="17">
        <v>3.7711116020205902E-2</v>
      </c>
      <c r="Q27" s="16">
        <v>0.16496203194355799</v>
      </c>
      <c r="R27" s="16">
        <v>0.13247611233165499</v>
      </c>
      <c r="S27" s="17">
        <v>3.2485919611902302E-2</v>
      </c>
    </row>
    <row r="28" spans="1:19" ht="15">
      <c r="A28" s="1" t="s">
        <v>89</v>
      </c>
      <c r="B28" s="1">
        <v>13803</v>
      </c>
      <c r="C28" s="1">
        <v>125513</v>
      </c>
      <c r="D28" s="1">
        <v>266079</v>
      </c>
      <c r="E28" s="1">
        <v>99.98</v>
      </c>
      <c r="H28" s="16">
        <v>0.168115942028985</v>
      </c>
      <c r="I28" s="16">
        <v>0.168306260962403</v>
      </c>
      <c r="J28" s="16">
        <v>-1.9031893341822599E-4</v>
      </c>
      <c r="K28" s="16">
        <v>8.4733614200944302E-2</v>
      </c>
      <c r="L28" s="16">
        <v>8.7054014242612304E-2</v>
      </c>
      <c r="M28" s="16">
        <v>-2.3204000416680499E-3</v>
      </c>
      <c r="N28" s="16">
        <v>0.242028985507246</v>
      </c>
      <c r="O28" s="16">
        <v>0.22260352322123</v>
      </c>
      <c r="P28" s="16">
        <v>1.94254622860155E-2</v>
      </c>
      <c r="Q28" s="16">
        <v>0.142785471369508</v>
      </c>
      <c r="R28" s="16">
        <v>0.122139113641277</v>
      </c>
      <c r="S28" s="16">
        <v>2.0646357728230501E-2</v>
      </c>
    </row>
    <row r="29" spans="1:19" ht="17">
      <c r="A29" s="1" t="s">
        <v>90</v>
      </c>
      <c r="B29" s="1">
        <v>13254</v>
      </c>
      <c r="C29" s="1">
        <v>113216</v>
      </c>
      <c r="D29" s="1">
        <v>229066</v>
      </c>
      <c r="E29" s="1">
        <v>99.98</v>
      </c>
      <c r="H29" s="16">
        <v>0.16616314199395699</v>
      </c>
      <c r="I29" s="16">
        <v>0.143186149936467</v>
      </c>
      <c r="J29" s="17">
        <v>2.2976992057490001E-2</v>
      </c>
      <c r="K29" s="16">
        <v>8.0759296444442893E-2</v>
      </c>
      <c r="L29" s="16">
        <v>7.2998031749730893E-2</v>
      </c>
      <c r="M29" s="17">
        <v>7.7612646947119697E-3</v>
      </c>
      <c r="N29" s="16">
        <v>0.23867069486404799</v>
      </c>
      <c r="O29" s="16">
        <v>0.20973634053367199</v>
      </c>
      <c r="P29" s="17">
        <v>2.89343543303761E-2</v>
      </c>
      <c r="Q29" s="16">
        <v>0.13010572574102799</v>
      </c>
      <c r="R29" s="16">
        <v>0.111345287762617</v>
      </c>
      <c r="S29" s="17">
        <v>1.8760437978411201E-2</v>
      </c>
    </row>
    <row r="30" spans="1:19">
      <c r="A30" s="18" t="s">
        <v>85</v>
      </c>
      <c r="B30" s="13">
        <v>57656</v>
      </c>
      <c r="C30" s="13">
        <v>106564</v>
      </c>
      <c r="D30" s="13">
        <v>511274</v>
      </c>
      <c r="E30" s="13">
        <v>99.991699999999994</v>
      </c>
      <c r="F30" s="13" t="s">
        <v>22</v>
      </c>
      <c r="G30" s="13" t="s">
        <v>23</v>
      </c>
      <c r="H30" s="14">
        <v>0.55794587092296999</v>
      </c>
      <c r="I30" s="14">
        <v>0.51169590643274798</v>
      </c>
      <c r="J30" s="15">
        <v>4.6249964490221597E-2</v>
      </c>
      <c r="K30" s="14">
        <v>0.36036887463263501</v>
      </c>
      <c r="L30" s="14">
        <v>0.31403976483263801</v>
      </c>
      <c r="M30" s="14">
        <v>4.6329109799997097E-2</v>
      </c>
      <c r="N30" s="14">
        <v>0.53678001387925001</v>
      </c>
      <c r="O30" s="14">
        <v>0.48612938596491201</v>
      </c>
      <c r="P30" s="14">
        <v>5.0650627914338199E-2</v>
      </c>
      <c r="Q30" s="14">
        <v>0.34605060047383701</v>
      </c>
      <c r="R30" s="14">
        <v>0.31002456316907401</v>
      </c>
      <c r="S30" s="14">
        <v>3.6026037304763003E-2</v>
      </c>
    </row>
    <row r="31" spans="1:19">
      <c r="A31" s="18" t="s">
        <v>112</v>
      </c>
      <c r="B31" s="13">
        <v>13191</v>
      </c>
      <c r="C31" s="13">
        <v>64402</v>
      </c>
      <c r="D31" s="13">
        <v>234052</v>
      </c>
      <c r="E31" s="13"/>
      <c r="F31" s="13" t="s">
        <v>113</v>
      </c>
      <c r="G31" s="13" t="s">
        <v>114</v>
      </c>
      <c r="H31" s="14"/>
      <c r="I31" s="14"/>
      <c r="J31" s="15"/>
      <c r="K31" s="14"/>
      <c r="L31" s="14"/>
      <c r="M31" s="14"/>
      <c r="N31" s="14"/>
      <c r="O31" s="14"/>
      <c r="P31" s="14"/>
      <c r="Q31" s="14"/>
      <c r="R31" s="14"/>
      <c r="S31" s="14"/>
    </row>
    <row r="32" spans="1:19">
      <c r="A32" s="18" t="s">
        <v>125</v>
      </c>
      <c r="B32" s="13"/>
      <c r="C32" s="13"/>
      <c r="D32" s="13"/>
      <c r="E32" s="13"/>
      <c r="F32" s="13"/>
      <c r="G32" s="13"/>
      <c r="H32" s="14">
        <v>0.22458270106221501</v>
      </c>
      <c r="I32" s="14">
        <v>0.15727736993297101</v>
      </c>
      <c r="J32" s="31">
        <f>H32-I32</f>
        <v>6.7305331129244E-2</v>
      </c>
      <c r="K32" s="14">
        <v>0.1227540511039</v>
      </c>
      <c r="L32" s="14">
        <v>8.0671366342272205E-2</v>
      </c>
      <c r="M32" s="6">
        <f>K32-L32</f>
        <v>4.2082684761627798E-2</v>
      </c>
      <c r="N32" s="14">
        <v>0.22003034901365701</v>
      </c>
      <c r="O32" s="14">
        <v>0.13573252473667399</v>
      </c>
      <c r="P32" s="6">
        <f>N32-O32</f>
        <v>8.4297824276983013E-2</v>
      </c>
      <c r="Q32" s="14">
        <v>0.123923906140981</v>
      </c>
      <c r="R32" s="14">
        <v>6.6435388913648502E-2</v>
      </c>
      <c r="S32" s="14">
        <f>Q32-R32</f>
        <v>5.7488517227332503E-2</v>
      </c>
    </row>
    <row r="34" spans="1:19" ht="15">
      <c r="A34" s="1" t="s">
        <v>91</v>
      </c>
      <c r="B34" s="1">
        <v>16843</v>
      </c>
      <c r="C34" s="1">
        <v>111074</v>
      </c>
      <c r="D34" s="1">
        <v>334408</v>
      </c>
      <c r="E34" s="1">
        <v>99.98</v>
      </c>
      <c r="H34" s="16">
        <v>0.35510688836104498</v>
      </c>
      <c r="I34" s="16">
        <v>0.36785200924942102</v>
      </c>
      <c r="J34" s="16">
        <v>-1.2745120888376701E-2</v>
      </c>
      <c r="K34" s="16">
        <v>0.25092007226822599</v>
      </c>
      <c r="L34" s="16">
        <v>0.25654517489298001</v>
      </c>
      <c r="M34" s="16">
        <v>-5.6251026247540097E-3</v>
      </c>
      <c r="N34" s="16">
        <v>0.14133016627078299</v>
      </c>
      <c r="O34" s="16">
        <v>0.13880382476095199</v>
      </c>
      <c r="P34" s="16">
        <v>2.5263415098314098E-3</v>
      </c>
      <c r="Q34" s="16">
        <v>6.8418205447958999E-2</v>
      </c>
      <c r="R34" s="16">
        <v>6.6963847519287606E-2</v>
      </c>
      <c r="S34" s="16">
        <v>1.45435792867136E-3</v>
      </c>
    </row>
    <row r="35" spans="1:19" ht="15">
      <c r="A35" s="1" t="s">
        <v>92</v>
      </c>
      <c r="B35" s="1">
        <v>18459</v>
      </c>
      <c r="C35" s="1">
        <v>138725</v>
      </c>
      <c r="D35" s="1">
        <v>445155</v>
      </c>
      <c r="E35" s="1">
        <v>99.98</v>
      </c>
      <c r="H35" s="16">
        <v>0.36442516268980402</v>
      </c>
      <c r="I35" s="16">
        <v>0.40337571990648302</v>
      </c>
      <c r="J35" s="16">
        <v>-3.8950557216678602E-2</v>
      </c>
      <c r="K35" s="16">
        <v>0.25870907176208202</v>
      </c>
      <c r="L35" s="16">
        <v>0.293556520197777</v>
      </c>
      <c r="M35" s="16">
        <v>-3.4847448435695698E-2</v>
      </c>
      <c r="N35" s="16">
        <v>0.15184381778741801</v>
      </c>
      <c r="O35" s="16">
        <v>0.15059588299024901</v>
      </c>
      <c r="P35" s="16">
        <v>1.24793479716947E-3</v>
      </c>
      <c r="Q35" s="16">
        <v>7.4511826659356503E-2</v>
      </c>
      <c r="R35" s="16">
        <v>7.1883901068219999E-2</v>
      </c>
      <c r="S35" s="16">
        <v>2.6279255911364902E-3</v>
      </c>
    </row>
    <row r="36" spans="1:19" ht="15">
      <c r="A36" s="1" t="s">
        <v>93</v>
      </c>
      <c r="B36" s="1">
        <v>19203</v>
      </c>
      <c r="C36" s="1">
        <v>174207</v>
      </c>
      <c r="D36" s="1">
        <v>557599</v>
      </c>
      <c r="E36" s="1">
        <v>99.98</v>
      </c>
      <c r="H36" s="16">
        <v>0.36562499999999998</v>
      </c>
      <c r="I36" s="16">
        <v>0.462972098887244</v>
      </c>
      <c r="J36" s="16">
        <v>-9.7347098887244396E-2</v>
      </c>
      <c r="K36" s="16">
        <v>0.25802053277124198</v>
      </c>
      <c r="L36" s="16">
        <v>0.33743048873876702</v>
      </c>
      <c r="M36" s="16">
        <v>-7.9409955967524606E-2</v>
      </c>
      <c r="N36" s="16">
        <v>0.15937499999999999</v>
      </c>
      <c r="O36" s="16">
        <v>0.17376527983335999</v>
      </c>
      <c r="P36" s="16">
        <v>-1.4390279833360701E-2</v>
      </c>
      <c r="Q36" s="16">
        <v>8.8167269629895795E-2</v>
      </c>
      <c r="R36" s="16">
        <v>8.8144626956789193E-2</v>
      </c>
      <c r="S36" s="20">
        <v>2.2642673106601501E-5</v>
      </c>
    </row>
    <row r="37" spans="1:19" ht="15">
      <c r="A37" s="1" t="s">
        <v>94</v>
      </c>
      <c r="B37" s="1">
        <v>19435</v>
      </c>
      <c r="C37" s="1">
        <v>206267</v>
      </c>
      <c r="D37" s="1">
        <v>638158</v>
      </c>
      <c r="E37" s="1">
        <v>99.98</v>
      </c>
      <c r="H37" s="16">
        <v>0.23480947476828001</v>
      </c>
      <c r="I37" s="16">
        <v>0.32235701906412401</v>
      </c>
      <c r="J37" s="16">
        <v>-8.7547544295844604E-2</v>
      </c>
      <c r="K37" s="16">
        <v>0.149895474874263</v>
      </c>
      <c r="L37" s="16">
        <v>0.22551774156336199</v>
      </c>
      <c r="M37" s="16">
        <v>-7.56222666890983E-2</v>
      </c>
      <c r="N37" s="16">
        <v>0.15653964984551999</v>
      </c>
      <c r="O37" s="16">
        <v>0.20997616984402001</v>
      </c>
      <c r="P37" s="16">
        <v>-5.3436519998500701E-2</v>
      </c>
      <c r="Q37" s="16">
        <v>8.0093666172971603E-2</v>
      </c>
      <c r="R37" s="16">
        <v>0.118506609677203</v>
      </c>
      <c r="S37" s="16">
        <v>-3.8412943504231502E-2</v>
      </c>
    </row>
    <row r="39" spans="1:19">
      <c r="A39" s="1" t="s">
        <v>55</v>
      </c>
    </row>
    <row r="40" spans="1:19">
      <c r="A40" s="1" t="s">
        <v>56</v>
      </c>
    </row>
    <row r="41" spans="1:19">
      <c r="A41" s="12" t="s">
        <v>71</v>
      </c>
    </row>
    <row r="42" spans="1:19">
      <c r="A42" s="1" t="s">
        <v>57</v>
      </c>
    </row>
    <row r="43" spans="1:19">
      <c r="A43" s="1" t="s">
        <v>58</v>
      </c>
    </row>
    <row r="44" spans="1:19">
      <c r="A44" s="1" t="s">
        <v>59</v>
      </c>
    </row>
    <row r="45" spans="1:19">
      <c r="A45" s="1" t="s">
        <v>60</v>
      </c>
    </row>
    <row r="47" spans="1:19">
      <c r="A47" s="12" t="s">
        <v>68</v>
      </c>
    </row>
    <row r="48" spans="1:19" hidden="1"/>
    <row r="49" spans="1:1">
      <c r="A49" s="1" t="s">
        <v>57</v>
      </c>
    </row>
    <row r="50" spans="1:1">
      <c r="A50" s="1" t="s">
        <v>61</v>
      </c>
    </row>
    <row r="51" spans="1:1">
      <c r="A51" s="1" t="s">
        <v>59</v>
      </c>
    </row>
    <row r="52" spans="1:1">
      <c r="A52" s="1" t="s">
        <v>62</v>
      </c>
    </row>
    <row r="54" spans="1:1">
      <c r="A54" s="12" t="s">
        <v>75</v>
      </c>
    </row>
    <row r="55" spans="1:1">
      <c r="A55" s="1" t="s">
        <v>57</v>
      </c>
    </row>
    <row r="56" spans="1:1">
      <c r="A56" s="1" t="s">
        <v>72</v>
      </c>
    </row>
    <row r="57" spans="1:1">
      <c r="A57" s="1" t="s">
        <v>59</v>
      </c>
    </row>
    <row r="58" spans="1:1">
      <c r="A58" s="1" t="s">
        <v>73</v>
      </c>
    </row>
    <row r="60" spans="1:1">
      <c r="A60" s="12" t="s">
        <v>79</v>
      </c>
    </row>
    <row r="61" spans="1:1">
      <c r="A61" s="1" t="s">
        <v>57</v>
      </c>
    </row>
    <row r="62" spans="1:1">
      <c r="A62" s="1" t="s">
        <v>80</v>
      </c>
    </row>
    <row r="63" spans="1:1">
      <c r="A63" s="1" t="s">
        <v>59</v>
      </c>
    </row>
    <row r="64" spans="1:1">
      <c r="A64" s="1" t="s">
        <v>80</v>
      </c>
    </row>
    <row r="66" spans="1:1">
      <c r="A66" s="12" t="s">
        <v>76</v>
      </c>
    </row>
    <row r="67" spans="1:1">
      <c r="A67" s="1" t="s">
        <v>57</v>
      </c>
    </row>
    <row r="68" spans="1:1">
      <c r="A68" s="1" t="s">
        <v>77</v>
      </c>
    </row>
    <row r="69" spans="1:1">
      <c r="A69" s="1" t="s">
        <v>59</v>
      </c>
    </row>
    <row r="70" spans="1:1">
      <c r="A70" s="1" t="s">
        <v>78</v>
      </c>
    </row>
    <row r="72" spans="1:1">
      <c r="A72" s="1" t="s">
        <v>63</v>
      </c>
    </row>
    <row r="73" spans="1:1">
      <c r="A73" s="12" t="s">
        <v>71</v>
      </c>
    </row>
    <row r="74" spans="1:1">
      <c r="A74" s="1" t="s">
        <v>57</v>
      </c>
    </row>
    <row r="75" spans="1:1">
      <c r="A75" s="1" t="s">
        <v>64</v>
      </c>
    </row>
    <row r="76" spans="1:1">
      <c r="A76" s="1" t="s">
        <v>59</v>
      </c>
    </row>
    <row r="77" spans="1:1">
      <c r="A77" s="1" t="s">
        <v>65</v>
      </c>
    </row>
    <row r="79" spans="1:1">
      <c r="A79" s="12" t="s">
        <v>68</v>
      </c>
    </row>
    <row r="80" spans="1:1">
      <c r="A80" s="1" t="s">
        <v>69</v>
      </c>
    </row>
    <row r="81" spans="1:1">
      <c r="A81" s="1" t="s">
        <v>66</v>
      </c>
    </row>
    <row r="82" spans="1:1">
      <c r="A82" s="1" t="s">
        <v>59</v>
      </c>
    </row>
    <row r="83" spans="1:1">
      <c r="A83" s="1" t="s">
        <v>67</v>
      </c>
    </row>
    <row r="85" spans="1:1">
      <c r="A85" s="12" t="s">
        <v>70</v>
      </c>
    </row>
    <row r="86" spans="1:1">
      <c r="A86" s="1" t="s">
        <v>57</v>
      </c>
    </row>
    <row r="87" spans="1:1">
      <c r="A87" s="1" t="s">
        <v>74</v>
      </c>
    </row>
    <row r="88" spans="1:1">
      <c r="A88" s="1" t="s">
        <v>59</v>
      </c>
    </row>
    <row r="89" spans="1:1">
      <c r="A89" s="1" t="s">
        <v>74</v>
      </c>
    </row>
    <row r="91" spans="1:1">
      <c r="A91" s="1" t="s">
        <v>120</v>
      </c>
    </row>
    <row r="92" spans="1:1" ht="15">
      <c r="A92" s="30" t="s">
        <v>122</v>
      </c>
    </row>
    <row r="93" spans="1:1">
      <c r="A93" s="1" t="s">
        <v>121</v>
      </c>
    </row>
    <row r="94" spans="1:1">
      <c r="A94" s="1" t="s">
        <v>123</v>
      </c>
    </row>
    <row r="95" spans="1:1">
      <c r="A95" s="1" t="s">
        <v>124</v>
      </c>
    </row>
  </sheetData>
  <mergeCells count="4">
    <mergeCell ref="B1:E1"/>
    <mergeCell ref="H1:M1"/>
    <mergeCell ref="N1:S1"/>
    <mergeCell ref="T1:Y1"/>
  </mergeCells>
  <phoneticPr fontId="1" type="noConversion"/>
  <hyperlinks>
    <hyperlink ref="A92" r:id="rId1" display="hit@10" xr:uid="{DC34094B-1DEB-4C93-80EB-A550AB3DB5B5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D02A-6035-48E8-96C0-FDFC74CD3D44}">
  <dimension ref="A1:AW79"/>
  <sheetViews>
    <sheetView topLeftCell="A4" zoomScale="81" zoomScaleNormal="70" workbookViewId="0">
      <pane xSplit="1" topLeftCell="N1" activePane="topRight" state="frozen"/>
      <selection pane="topRight" activeCell="A71" sqref="A71:XFD72"/>
    </sheetView>
  </sheetViews>
  <sheetFormatPr baseColWidth="10" defaultColWidth="8.83203125" defaultRowHeight="15"/>
  <cols>
    <col min="1" max="1" width="40.6640625" customWidth="1"/>
    <col min="6" max="22" width="12.6640625" customWidth="1"/>
    <col min="23" max="23" width="13.33203125" customWidth="1"/>
    <col min="24" max="24" width="12.6640625" customWidth="1"/>
    <col min="25" max="41" width="12.6640625" hidden="1" customWidth="1"/>
    <col min="42" max="49" width="12.6640625" customWidth="1"/>
  </cols>
  <sheetData>
    <row r="1" spans="1:49">
      <c r="B1" s="26"/>
      <c r="C1" t="s">
        <v>116</v>
      </c>
      <c r="E1" s="27"/>
      <c r="F1" t="s">
        <v>115</v>
      </c>
      <c r="H1" s="25" t="s">
        <v>138</v>
      </c>
      <c r="I1" t="s">
        <v>117</v>
      </c>
    </row>
    <row r="2" spans="1:49" hidden="1">
      <c r="B2" s="28" t="s">
        <v>119</v>
      </c>
      <c r="C2" s="28"/>
      <c r="D2" s="28"/>
      <c r="E2" s="28"/>
      <c r="F2" s="28"/>
      <c r="G2" s="28"/>
      <c r="H2" s="28"/>
    </row>
    <row r="3" spans="1:49" ht="13.25" customHeight="1">
      <c r="A3" s="1"/>
      <c r="B3" s="56"/>
      <c r="C3" s="56"/>
      <c r="D3" s="56"/>
      <c r="E3" s="56"/>
      <c r="F3" s="2"/>
      <c r="G3" s="2"/>
      <c r="H3" s="2"/>
      <c r="I3" s="56" t="s">
        <v>13</v>
      </c>
      <c r="J3" s="56"/>
      <c r="K3" s="56"/>
      <c r="L3" s="56"/>
      <c r="M3" s="56"/>
      <c r="N3" s="56"/>
      <c r="O3" s="56"/>
      <c r="P3" s="2"/>
      <c r="Q3" s="56" t="s">
        <v>95</v>
      </c>
      <c r="R3" s="56"/>
      <c r="S3" s="56"/>
      <c r="T3" s="56"/>
      <c r="U3" s="56"/>
      <c r="V3" s="56"/>
      <c r="W3" s="56"/>
      <c r="X3" s="2"/>
      <c r="Y3" s="56" t="s">
        <v>96</v>
      </c>
      <c r="Z3" s="56"/>
      <c r="AA3" s="56"/>
      <c r="AB3" s="56"/>
      <c r="AC3" s="56"/>
      <c r="AD3" s="56"/>
      <c r="AE3" s="56"/>
      <c r="AF3" s="2"/>
      <c r="AG3" s="2"/>
      <c r="AH3" s="56" t="s">
        <v>97</v>
      </c>
      <c r="AI3" s="56"/>
      <c r="AJ3" s="56"/>
      <c r="AK3" s="56"/>
      <c r="AL3" s="56"/>
      <c r="AM3" s="56"/>
      <c r="AN3" s="56"/>
      <c r="AO3" s="2"/>
      <c r="AP3" s="56" t="s">
        <v>126</v>
      </c>
      <c r="AQ3" s="56"/>
      <c r="AR3" s="56"/>
      <c r="AS3" s="56"/>
      <c r="AT3" s="56"/>
      <c r="AU3" s="56"/>
      <c r="AV3" s="56"/>
      <c r="AW3" s="2"/>
    </row>
    <row r="4" spans="1:49">
      <c r="A4" s="1"/>
      <c r="B4" s="3" t="s">
        <v>0</v>
      </c>
      <c r="C4" s="3" t="s">
        <v>1</v>
      </c>
      <c r="D4" s="3" t="s">
        <v>2</v>
      </c>
      <c r="E4" s="3" t="s">
        <v>3</v>
      </c>
      <c r="F4" s="3" t="s">
        <v>16</v>
      </c>
      <c r="G4" s="3" t="s">
        <v>17</v>
      </c>
      <c r="H4" s="3" t="s">
        <v>98</v>
      </c>
      <c r="I4" s="4" t="s">
        <v>8</v>
      </c>
      <c r="J4" s="4" t="s">
        <v>9</v>
      </c>
      <c r="K4" s="4" t="s">
        <v>137</v>
      </c>
      <c r="L4" s="4" t="s">
        <v>108</v>
      </c>
      <c r="M4" s="4" t="s">
        <v>11</v>
      </c>
      <c r="N4" s="4" t="s">
        <v>12</v>
      </c>
      <c r="O4" s="4" t="s">
        <v>137</v>
      </c>
      <c r="P4" s="4" t="s">
        <v>109</v>
      </c>
      <c r="Q4" s="4" t="s">
        <v>8</v>
      </c>
      <c r="R4" s="4" t="s">
        <v>9</v>
      </c>
      <c r="S4" s="4" t="s">
        <v>137</v>
      </c>
      <c r="T4" s="4" t="s">
        <v>108</v>
      </c>
      <c r="U4" s="4" t="s">
        <v>11</v>
      </c>
      <c r="V4" s="4" t="s">
        <v>12</v>
      </c>
      <c r="W4" s="4" t="s">
        <v>137</v>
      </c>
      <c r="X4" s="4" t="s">
        <v>109</v>
      </c>
      <c r="Y4" s="4" t="s">
        <v>8</v>
      </c>
      <c r="Z4" s="4" t="s">
        <v>9</v>
      </c>
      <c r="AA4" s="4" t="s">
        <v>10</v>
      </c>
      <c r="AB4" s="4" t="s">
        <v>108</v>
      </c>
      <c r="AC4" s="4" t="s">
        <v>11</v>
      </c>
      <c r="AD4" s="4" t="s">
        <v>12</v>
      </c>
      <c r="AE4" s="4" t="s">
        <v>14</v>
      </c>
      <c r="AF4" s="4" t="s">
        <v>110</v>
      </c>
      <c r="AG4" s="4" t="s">
        <v>110</v>
      </c>
      <c r="AH4" s="4" t="s">
        <v>8</v>
      </c>
      <c r="AI4" s="4" t="s">
        <v>9</v>
      </c>
      <c r="AJ4" s="4" t="s">
        <v>10</v>
      </c>
      <c r="AK4" s="4" t="s">
        <v>111</v>
      </c>
      <c r="AL4" s="4" t="s">
        <v>11</v>
      </c>
      <c r="AM4" s="4" t="s">
        <v>12</v>
      </c>
      <c r="AN4" s="4" t="s">
        <v>14</v>
      </c>
      <c r="AO4" s="4" t="s">
        <v>109</v>
      </c>
      <c r="AP4" s="4" t="s">
        <v>8</v>
      </c>
      <c r="AQ4" s="4" t="s">
        <v>9</v>
      </c>
      <c r="AR4" s="4" t="s">
        <v>137</v>
      </c>
      <c r="AS4" s="4" t="s">
        <v>108</v>
      </c>
      <c r="AT4" s="4" t="s">
        <v>11</v>
      </c>
      <c r="AU4" s="4" t="s">
        <v>12</v>
      </c>
      <c r="AV4" s="4" t="s">
        <v>137</v>
      </c>
      <c r="AW4" s="4" t="s">
        <v>110</v>
      </c>
    </row>
    <row r="5" spans="1:49" hidden="1">
      <c r="A5" s="1"/>
      <c r="B5" s="3"/>
      <c r="C5" s="3"/>
      <c r="D5" s="3"/>
      <c r="E5" s="3"/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9" hidden="1">
      <c r="A6" s="3" t="s">
        <v>99</v>
      </c>
      <c r="B6" s="3">
        <v>12125</v>
      </c>
      <c r="C6" s="3">
        <v>57399</v>
      </c>
      <c r="D6" s="3">
        <v>177819</v>
      </c>
      <c r="E6" s="3">
        <v>99.974400000000003</v>
      </c>
      <c r="F6" s="3" t="s">
        <v>33</v>
      </c>
      <c r="G6" s="3" t="s">
        <v>34</v>
      </c>
      <c r="H6" s="16" t="s">
        <v>106</v>
      </c>
      <c r="I6" s="16">
        <v>0.156765676567656</v>
      </c>
      <c r="J6" s="16">
        <v>0.13829325462279701</v>
      </c>
      <c r="K6" s="23">
        <v>1.84724219448596E-2</v>
      </c>
      <c r="L6" s="16">
        <v>0.13921649484536</v>
      </c>
      <c r="M6" s="16">
        <v>7.53986074969199E-2</v>
      </c>
      <c r="N6" s="16">
        <v>6.8697420256785297E-2</v>
      </c>
      <c r="O6" s="23">
        <v>6.7011872401345702E-3</v>
      </c>
      <c r="P6" s="16">
        <v>6.9032341449983006E-2</v>
      </c>
      <c r="Q6" s="24">
        <v>0.95049504950495001</v>
      </c>
      <c r="R6" s="24">
        <v>1</v>
      </c>
      <c r="S6" s="24">
        <v>-4.95049504950495E-2</v>
      </c>
      <c r="T6" s="16">
        <v>0.99752577319587599</v>
      </c>
      <c r="U6" s="16">
        <v>9.7719629865687802E-2</v>
      </c>
      <c r="V6" s="16">
        <v>6.6619136138553303E-2</v>
      </c>
      <c r="W6" s="16">
        <v>3.1100493727134498E-2</v>
      </c>
      <c r="X6" s="16">
        <v>6.8173519577616706E-2</v>
      </c>
      <c r="Y6" s="16">
        <v>0.58580858085808496</v>
      </c>
      <c r="Z6" s="16">
        <v>0.47512804930983499</v>
      </c>
      <c r="AA6" s="16">
        <v>0.110680531548249</v>
      </c>
      <c r="AB6" s="16">
        <v>0.48065979381443202</v>
      </c>
      <c r="AC6" s="16">
        <v>0.36535328562665698</v>
      </c>
      <c r="AD6" s="16">
        <v>0.27825088901158901</v>
      </c>
      <c r="AE6" s="16">
        <v>8.7102396615067496E-2</v>
      </c>
      <c r="AF6" s="16">
        <v>0.28260421291663901</v>
      </c>
      <c r="AG6" s="16"/>
    </row>
    <row r="7" spans="1:49" hidden="1">
      <c r="A7" s="3" t="s">
        <v>99</v>
      </c>
      <c r="B7" s="3">
        <v>12125</v>
      </c>
      <c r="C7" s="3">
        <v>57399</v>
      </c>
      <c r="D7" s="3">
        <v>177819</v>
      </c>
      <c r="E7" s="3">
        <v>99.974400000000003</v>
      </c>
      <c r="F7" s="3" t="s">
        <v>33</v>
      </c>
      <c r="G7" s="3" t="s">
        <v>34</v>
      </c>
      <c r="H7" s="16" t="s">
        <v>107</v>
      </c>
      <c r="I7" s="16">
        <v>0.14851485148514801</v>
      </c>
      <c r="J7" s="16">
        <v>0.134299852417744</v>
      </c>
      <c r="K7" s="23">
        <v>1.4214999067403899E-2</v>
      </c>
      <c r="L7" s="16">
        <v>0.13501030927835</v>
      </c>
      <c r="M7" s="16">
        <v>6.7819597637226101E-2</v>
      </c>
      <c r="N7" s="16">
        <v>6.5435837585139101E-2</v>
      </c>
      <c r="O7" s="23">
        <v>2.3837600520869801E-3</v>
      </c>
      <c r="P7" s="16">
        <v>6.5554976438051707E-2</v>
      </c>
      <c r="Q7" s="24">
        <v>1</v>
      </c>
      <c r="R7" s="24">
        <v>1</v>
      </c>
      <c r="S7" s="24">
        <v>0</v>
      </c>
      <c r="T7" s="16">
        <v>1</v>
      </c>
      <c r="U7" s="16">
        <v>0.13761864446957101</v>
      </c>
      <c r="V7" s="16">
        <v>0.123168715474167</v>
      </c>
      <c r="W7" s="16">
        <v>1.44499289954044E-2</v>
      </c>
      <c r="X7" s="16">
        <v>0.123890913987257</v>
      </c>
      <c r="Y7" s="24">
        <v>0.93894389438943804</v>
      </c>
      <c r="Z7" s="24">
        <v>0.94035940619845404</v>
      </c>
      <c r="AA7" s="24">
        <v>-1.4155118090157699E-3</v>
      </c>
      <c r="AB7" s="24">
        <v>0.94028865979381404</v>
      </c>
      <c r="AC7" s="16">
        <v>0.32814782287801397</v>
      </c>
      <c r="AD7" s="16">
        <v>0.25569844766960897</v>
      </c>
      <c r="AE7" s="16">
        <v>7.2449375208404707E-2</v>
      </c>
      <c r="AF7" s="16">
        <v>0.25931942262847901</v>
      </c>
      <c r="AG7" s="16"/>
    </row>
    <row r="8" spans="1:49" hidden="1">
      <c r="A8" s="3"/>
      <c r="B8" s="3"/>
      <c r="C8" s="3"/>
      <c r="D8" s="3"/>
      <c r="E8" s="3"/>
      <c r="F8" s="3"/>
      <c r="G8" s="3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 spans="1:49" hidden="1">
      <c r="A9" s="3" t="s">
        <v>100</v>
      </c>
      <c r="B9" s="3">
        <v>22346</v>
      </c>
      <c r="C9" s="3">
        <v>12101</v>
      </c>
      <c r="D9" s="3">
        <v>196161</v>
      </c>
      <c r="E9" s="3">
        <v>99.927499999999995</v>
      </c>
      <c r="F9" s="3" t="s">
        <v>37</v>
      </c>
      <c r="G9" s="3" t="s">
        <v>26</v>
      </c>
      <c r="H9" s="16" t="s">
        <v>106</v>
      </c>
      <c r="I9" s="16">
        <v>0.18979409131602501</v>
      </c>
      <c r="J9" s="16">
        <v>0.17593857459136</v>
      </c>
      <c r="K9" s="22">
        <v>1.38555167246642E-2</v>
      </c>
      <c r="L9" s="16">
        <v>0.17663116441421201</v>
      </c>
      <c r="M9" s="16">
        <v>9.6400196120140905E-2</v>
      </c>
      <c r="N9" s="16">
        <v>8.9786738906646693E-2</v>
      </c>
      <c r="O9" s="22">
        <v>6.6134572134942298E-3</v>
      </c>
      <c r="P9" s="16">
        <v>9.0117322980193301E-2</v>
      </c>
      <c r="Q9" s="16">
        <v>0.51298119964189703</v>
      </c>
      <c r="R9" s="16">
        <v>0.338970276508549</v>
      </c>
      <c r="S9" s="16">
        <v>0.17401092313334801</v>
      </c>
      <c r="T9" s="16">
        <v>0.34766848653002702</v>
      </c>
      <c r="U9" s="16">
        <v>0.29596108340094701</v>
      </c>
      <c r="V9" s="16">
        <v>0.18439667871998899</v>
      </c>
      <c r="W9" s="22">
        <v>0.111564404680958</v>
      </c>
      <c r="X9" s="16">
        <v>0.18997340117719</v>
      </c>
      <c r="Y9" s="16">
        <v>0.56132497761862099</v>
      </c>
      <c r="Z9" s="16">
        <v>0.437184982806538</v>
      </c>
      <c r="AA9" s="16">
        <v>0.124139994812083</v>
      </c>
      <c r="AB9" s="16">
        <v>0.443390315940213</v>
      </c>
      <c r="AC9" s="16">
        <v>0.24336497153623399</v>
      </c>
      <c r="AD9" s="16">
        <v>0.164580450527615</v>
      </c>
      <c r="AE9" s="16">
        <v>7.8784521008619393E-2</v>
      </c>
      <c r="AF9" s="16">
        <v>0.168518618878399</v>
      </c>
      <c r="AG9" s="16"/>
    </row>
    <row r="10" spans="1:49" hidden="1">
      <c r="A10" s="3" t="s">
        <v>100</v>
      </c>
      <c r="B10" s="3">
        <v>22346</v>
      </c>
      <c r="C10" s="3">
        <v>12101</v>
      </c>
      <c r="D10" s="3">
        <v>196161</v>
      </c>
      <c r="E10" s="3">
        <v>99.927499999999995</v>
      </c>
      <c r="F10" s="3" t="s">
        <v>37</v>
      </c>
      <c r="G10" s="3" t="s">
        <v>26</v>
      </c>
      <c r="H10" s="16" t="s">
        <v>107</v>
      </c>
      <c r="I10" s="16">
        <v>0.190689346463742</v>
      </c>
      <c r="J10" s="16">
        <v>0.166753026520325</v>
      </c>
      <c r="K10" s="22">
        <v>2.39363199434161E-2</v>
      </c>
      <c r="L10" s="16">
        <v>0.16794952116709899</v>
      </c>
      <c r="M10" s="16">
        <v>9.8485336325266404E-2</v>
      </c>
      <c r="N10" s="16">
        <v>8.34929149947123E-2</v>
      </c>
      <c r="O10" s="22">
        <v>1.49924213305541E-2</v>
      </c>
      <c r="P10" s="16">
        <v>8.4242334784662601E-2</v>
      </c>
      <c r="Q10" s="16">
        <v>0.75201432408236302</v>
      </c>
      <c r="R10" s="16">
        <v>0.89194027038485002</v>
      </c>
      <c r="S10" s="16">
        <v>-0.139925946302487</v>
      </c>
      <c r="T10" s="16">
        <v>0.88494585160655104</v>
      </c>
      <c r="U10" s="16">
        <v>0.30464482503241103</v>
      </c>
      <c r="V10" s="24">
        <v>9.3039127035084199E-2</v>
      </c>
      <c r="W10" s="22">
        <v>0.21160569799732701</v>
      </c>
      <c r="X10" s="16">
        <v>0.10361657108158</v>
      </c>
      <c r="Y10" s="24">
        <v>0.84064458370635597</v>
      </c>
      <c r="Z10" s="24">
        <v>0.98794102407084605</v>
      </c>
      <c r="AA10" s="24">
        <v>-0.14729644036448999</v>
      </c>
      <c r="AB10" s="24">
        <v>0.98057817953996196</v>
      </c>
      <c r="AC10" s="16">
        <v>9.3143464569613296E-2</v>
      </c>
      <c r="AD10" s="16">
        <v>0.100534606470626</v>
      </c>
      <c r="AE10" s="16">
        <v>-7.3911419010128697E-3</v>
      </c>
      <c r="AF10" s="16">
        <v>0.100165148603292</v>
      </c>
      <c r="AG10" s="16"/>
    </row>
    <row r="11" spans="1:49" hidden="1">
      <c r="A11" s="3"/>
      <c r="B11" s="3"/>
      <c r="C11" s="3"/>
      <c r="D11" s="3"/>
      <c r="E11" s="3"/>
      <c r="F11" s="3"/>
      <c r="G11" s="3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49" hidden="1">
      <c r="A12" s="29" t="s">
        <v>101</v>
      </c>
      <c r="B12" s="3">
        <v>22210</v>
      </c>
      <c r="C12" s="3">
        <v>12101</v>
      </c>
      <c r="D12" s="3">
        <v>187037</v>
      </c>
      <c r="E12" s="3">
        <v>99.930400000000006</v>
      </c>
      <c r="F12" s="3" t="s">
        <v>38</v>
      </c>
      <c r="G12" s="3" t="s">
        <v>39</v>
      </c>
      <c r="H12" s="16" t="s">
        <v>128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P12">
        <v>0.54504504504504503</v>
      </c>
      <c r="AQ12">
        <v>0.33507109004739299</v>
      </c>
      <c r="AR12">
        <f>AP12-AQ12</f>
        <v>0.20997395499765203</v>
      </c>
      <c r="AS12">
        <v>0.34556506078343002</v>
      </c>
      <c r="AT12">
        <v>0.35113796655229301</v>
      </c>
      <c r="AU12">
        <v>0.21290644791472901</v>
      </c>
      <c r="AV12">
        <f>AT12-AU12</f>
        <v>0.138231518637564</v>
      </c>
      <c r="AW12">
        <v>0.21981491192588101</v>
      </c>
    </row>
    <row r="13" spans="1:49" hidden="1">
      <c r="A13" s="29" t="s">
        <v>101</v>
      </c>
      <c r="B13" s="3">
        <v>22210</v>
      </c>
      <c r="C13" s="3">
        <v>12101</v>
      </c>
      <c r="D13" s="3">
        <v>187037</v>
      </c>
      <c r="E13" s="3">
        <v>99.930400000000006</v>
      </c>
      <c r="F13" s="3" t="s">
        <v>38</v>
      </c>
      <c r="G13" s="3" t="s">
        <v>39</v>
      </c>
      <c r="H13" s="16" t="s">
        <v>129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P13">
        <v>0.64504504504504501</v>
      </c>
      <c r="AQ13">
        <v>0.40208530805687198</v>
      </c>
      <c r="AR13">
        <f>AP13-AQ13</f>
        <v>0.24295973698817303</v>
      </c>
      <c r="AS13">
        <v>0.414227825303917</v>
      </c>
      <c r="AT13">
        <v>0.44479828277049299</v>
      </c>
      <c r="AU13">
        <v>0.26300019328468199</v>
      </c>
      <c r="AV13">
        <f>AT13-AU13</f>
        <v>0.181798089485811</v>
      </c>
      <c r="AW13">
        <v>0.27208600505097003</v>
      </c>
    </row>
    <row r="14" spans="1:49" hidden="1">
      <c r="A14" s="29" t="s">
        <v>101</v>
      </c>
      <c r="B14" s="3">
        <v>22210</v>
      </c>
      <c r="C14" s="3">
        <v>12101</v>
      </c>
      <c r="D14" s="3">
        <v>187037</v>
      </c>
      <c r="E14" s="3">
        <v>99.930400000000006</v>
      </c>
      <c r="F14" s="3" t="s">
        <v>38</v>
      </c>
      <c r="G14" s="3" t="s">
        <v>39</v>
      </c>
      <c r="H14" s="16" t="s">
        <v>106</v>
      </c>
      <c r="I14" s="16">
        <v>0.18288288288288199</v>
      </c>
      <c r="J14" s="16">
        <v>0.18094786729857801</v>
      </c>
      <c r="K14" s="22">
        <v>1.93501558430467E-3</v>
      </c>
      <c r="L14" s="16">
        <v>0.18104457451598299</v>
      </c>
      <c r="M14" s="16">
        <v>9.6284297782008504E-2</v>
      </c>
      <c r="N14" s="16">
        <v>9.3750915681556996E-2</v>
      </c>
      <c r="O14" s="22">
        <v>2.5333821004514898E-3</v>
      </c>
      <c r="P14" s="16">
        <v>9.3877527754114495E-2</v>
      </c>
      <c r="Q14" s="16">
        <v>0.45405405405405402</v>
      </c>
      <c r="R14" s="16">
        <v>0.328056872037914</v>
      </c>
      <c r="S14" s="23">
        <v>0.12599718201613899</v>
      </c>
      <c r="T14" s="16">
        <v>0.33435389464205301</v>
      </c>
      <c r="U14" s="16">
        <v>0.269031996789796</v>
      </c>
      <c r="V14" s="16">
        <v>0.188401911441582</v>
      </c>
      <c r="W14" s="22">
        <v>8.0630085348213795E-2</v>
      </c>
      <c r="X14" s="16">
        <v>0.19243160053372599</v>
      </c>
      <c r="Y14" s="16">
        <v>0.50990990990990903</v>
      </c>
      <c r="Z14" s="16">
        <v>0.38966824644549702</v>
      </c>
      <c r="AA14" s="16">
        <v>0.12024166346441199</v>
      </c>
      <c r="AB14" s="16">
        <v>0.39567762269248002</v>
      </c>
      <c r="AC14" s="16">
        <v>0.25614003699677002</v>
      </c>
      <c r="AD14" s="16">
        <v>0.17093324334708401</v>
      </c>
      <c r="AE14" s="16">
        <v>8.5206793649685905E-2</v>
      </c>
      <c r="AF14" s="16">
        <v>0.17519166482169701</v>
      </c>
      <c r="AG14" s="16">
        <v>0.19243160053372599</v>
      </c>
      <c r="AP14">
        <v>0.58828828828828805</v>
      </c>
      <c r="AQ14">
        <v>0.39654028436018901</v>
      </c>
      <c r="AR14" s="26">
        <f>AP14-AQ14</f>
        <v>0.19174800392809904</v>
      </c>
      <c r="AS14">
        <v>0.40612336785231801</v>
      </c>
      <c r="AT14">
        <v>0.391360764297147</v>
      </c>
      <c r="AU14">
        <v>0.258967967707258</v>
      </c>
      <c r="AV14" s="26">
        <f>AT14-AU14</f>
        <v>0.13239279658988901</v>
      </c>
      <c r="AW14">
        <v>0.26558462705956598</v>
      </c>
    </row>
    <row r="15" spans="1:49" hidden="1">
      <c r="A15" s="29" t="s">
        <v>101</v>
      </c>
      <c r="B15" s="3">
        <v>22210</v>
      </c>
      <c r="C15" s="3">
        <v>12101</v>
      </c>
      <c r="D15" s="3">
        <v>187037</v>
      </c>
      <c r="E15" s="3">
        <v>99.930400000000006</v>
      </c>
      <c r="F15" s="3" t="s">
        <v>38</v>
      </c>
      <c r="G15" s="3" t="s">
        <v>39</v>
      </c>
      <c r="H15" s="16" t="s">
        <v>107</v>
      </c>
      <c r="I15" s="16">
        <v>0.177477477477477</v>
      </c>
      <c r="J15" s="16">
        <v>0.17274881516587601</v>
      </c>
      <c r="K15" s="22">
        <v>4.72866231160068E-3</v>
      </c>
      <c r="L15" s="16">
        <v>0.17298514182800501</v>
      </c>
      <c r="M15" s="16">
        <v>9.1163004892778995E-2</v>
      </c>
      <c r="N15" s="16">
        <v>8.7154664463227199E-2</v>
      </c>
      <c r="O15" s="22">
        <v>4.0083404295517397E-3</v>
      </c>
      <c r="P15" s="16">
        <v>8.7354991247414596E-2</v>
      </c>
      <c r="Q15" s="16">
        <v>0.43873873873873798</v>
      </c>
      <c r="R15" s="16">
        <v>0.37777251184834099</v>
      </c>
      <c r="S15" s="23">
        <v>6.0966226890397497E-2</v>
      </c>
      <c r="T15" s="16">
        <v>0.38081945069788298</v>
      </c>
      <c r="U15" s="16">
        <v>0.26067703356897298</v>
      </c>
      <c r="V15" s="16">
        <v>0.14321108385824899</v>
      </c>
      <c r="W15" s="22">
        <v>0.11746594971072299</v>
      </c>
      <c r="X15" s="16">
        <v>0.14908173690547599</v>
      </c>
      <c r="Y15" s="24">
        <v>0.94054054054054004</v>
      </c>
      <c r="Z15" s="24">
        <v>0.99322274881516504</v>
      </c>
      <c r="AA15" s="24">
        <v>-5.2682208274625303E-2</v>
      </c>
      <c r="AB15" s="24">
        <v>0.99058982440342103</v>
      </c>
      <c r="AC15" s="16">
        <v>0.183296955595938</v>
      </c>
      <c r="AD15" s="16">
        <v>0.121634377039411</v>
      </c>
      <c r="AE15" s="16">
        <v>6.1662578556526702E-2</v>
      </c>
      <c r="AF15" s="16">
        <v>0.124716117795726</v>
      </c>
      <c r="AG15" s="16">
        <v>0.14908173690547599</v>
      </c>
      <c r="AP15">
        <v>0.60990990990990901</v>
      </c>
      <c r="AQ15">
        <v>0.35853080568720302</v>
      </c>
      <c r="AR15" s="26">
        <f>AP15-AQ15</f>
        <v>0.25137910422270598</v>
      </c>
      <c r="AS15">
        <v>0.37109410175596502</v>
      </c>
      <c r="AT15">
        <v>0.42764926279498799</v>
      </c>
      <c r="AU15">
        <v>0.23351872066432999</v>
      </c>
      <c r="AV15" s="26">
        <f>AT15-AU15</f>
        <v>0.194130542130658</v>
      </c>
      <c r="AW15">
        <v>0.243220877429978</v>
      </c>
    </row>
    <row r="16" spans="1:49" hidden="1">
      <c r="A16" s="3"/>
      <c r="B16" s="3"/>
      <c r="C16" s="3"/>
      <c r="D16" s="3"/>
      <c r="E16" s="3"/>
      <c r="F16" s="3"/>
      <c r="G16" s="3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spans="1:49" hidden="1">
      <c r="A17" s="3" t="s">
        <v>102</v>
      </c>
      <c r="B17" s="3">
        <v>14657</v>
      </c>
      <c r="C17" s="3">
        <v>8713</v>
      </c>
      <c r="D17" s="3">
        <v>148166</v>
      </c>
      <c r="E17" s="3">
        <v>99.883899999999997</v>
      </c>
      <c r="F17" s="3" t="s">
        <v>42</v>
      </c>
      <c r="G17" s="3" t="s">
        <v>43</v>
      </c>
      <c r="H17" s="16" t="s">
        <v>106</v>
      </c>
      <c r="I17" s="16">
        <v>0.30191256830600999</v>
      </c>
      <c r="J17" s="16">
        <v>0.20854578096947901</v>
      </c>
      <c r="K17" s="22">
        <v>9.3366787336531504E-2</v>
      </c>
      <c r="L17" s="16">
        <v>0.21320870573787201</v>
      </c>
      <c r="M17" s="16">
        <v>0.173001655456784</v>
      </c>
      <c r="N17" s="16">
        <v>0.11345810691000099</v>
      </c>
      <c r="O17" s="22">
        <v>5.9543548546782697E-2</v>
      </c>
      <c r="P17" s="16">
        <v>0.116431831242146</v>
      </c>
      <c r="Q17" s="16">
        <v>0.60382513661202097</v>
      </c>
      <c r="R17" s="16">
        <v>0.37845601436265702</v>
      </c>
      <c r="S17" s="22">
        <v>0.22536912224936401</v>
      </c>
      <c r="T17" s="16">
        <v>0.38971140069591298</v>
      </c>
      <c r="U17" s="16">
        <v>0.402756429372364</v>
      </c>
      <c r="V17" s="16">
        <v>0.22320008511081699</v>
      </c>
      <c r="W17" s="22">
        <v>0.17955634426154701</v>
      </c>
      <c r="X17" s="16">
        <v>0.232167489354485</v>
      </c>
      <c r="Y17" s="16">
        <v>0.54234972677595605</v>
      </c>
      <c r="Z17" s="16">
        <v>0.381400359066427</v>
      </c>
      <c r="AA17" s="16">
        <v>0.160949367709529</v>
      </c>
      <c r="AB17" s="16">
        <v>0.38943849355256799</v>
      </c>
      <c r="AC17" s="16">
        <v>0.25584383834520502</v>
      </c>
      <c r="AD17" s="16">
        <v>0.170272435504599</v>
      </c>
      <c r="AE17" s="16">
        <v>8.5571402840606506E-2</v>
      </c>
      <c r="AF17" s="16">
        <v>0.17454604312412</v>
      </c>
      <c r="AG17" s="16"/>
    </row>
    <row r="18" spans="1:49" hidden="1">
      <c r="A18" s="3" t="s">
        <v>102</v>
      </c>
      <c r="B18" s="3">
        <v>14657</v>
      </c>
      <c r="C18" s="3">
        <v>8713</v>
      </c>
      <c r="D18" s="3">
        <v>148166</v>
      </c>
      <c r="E18" s="3">
        <v>99.883899999999997</v>
      </c>
      <c r="F18" s="3" t="s">
        <v>42</v>
      </c>
      <c r="G18" s="3" t="s">
        <v>43</v>
      </c>
      <c r="H18" s="16" t="s">
        <v>107</v>
      </c>
      <c r="I18" s="16">
        <v>0.29918032786885201</v>
      </c>
      <c r="J18" s="16">
        <v>0.20007181328545701</v>
      </c>
      <c r="K18" s="22">
        <v>9.9108514583394605E-2</v>
      </c>
      <c r="L18" s="16">
        <v>0.20502149143753801</v>
      </c>
      <c r="M18" s="16">
        <v>0.17063007841405001</v>
      </c>
      <c r="N18" s="16">
        <v>0.10676535438436099</v>
      </c>
      <c r="O18" s="22">
        <v>6.3864724029689096E-2</v>
      </c>
      <c r="P18" s="16">
        <v>0.109954886893724</v>
      </c>
      <c r="Q18" s="16">
        <v>0.58333333333333304</v>
      </c>
      <c r="R18" s="16">
        <v>0.33034111310592401</v>
      </c>
      <c r="S18" s="22">
        <v>0.25299222022740803</v>
      </c>
      <c r="T18" s="16">
        <v>0.34297605239817103</v>
      </c>
      <c r="U18" s="16">
        <v>0.412518550174167</v>
      </c>
      <c r="V18" s="16">
        <v>0.19030879922649799</v>
      </c>
      <c r="W18" s="22">
        <v>0.22220975094766801</v>
      </c>
      <c r="X18" s="16">
        <v>0.201406400215356</v>
      </c>
      <c r="Y18" s="24">
        <v>0.91939890710382499</v>
      </c>
      <c r="Z18" s="24">
        <v>0.98764811490125604</v>
      </c>
      <c r="AA18" s="24">
        <v>-6.8249207797431599E-2</v>
      </c>
      <c r="AB18" s="24">
        <v>0.98423961247185598</v>
      </c>
      <c r="AC18" s="16">
        <v>0.237716901386957</v>
      </c>
      <c r="AD18" s="16">
        <v>0.147350242085206</v>
      </c>
      <c r="AE18" s="16">
        <v>9.0366659301750196E-2</v>
      </c>
      <c r="AF18" s="16">
        <v>0.15186333443759001</v>
      </c>
      <c r="AG18" s="16"/>
    </row>
    <row r="19" spans="1:49" hidden="1">
      <c r="A19" s="3"/>
      <c r="B19" s="3"/>
      <c r="C19" s="3"/>
      <c r="D19" s="3"/>
      <c r="E19" s="3"/>
      <c r="F19" s="3"/>
      <c r="G19" s="3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 spans="1:49" hidden="1">
      <c r="A20" s="29" t="s">
        <v>103</v>
      </c>
      <c r="B20" s="3">
        <v>14471</v>
      </c>
      <c r="C20" s="3">
        <v>8712</v>
      </c>
      <c r="D20" s="3">
        <v>135969</v>
      </c>
      <c r="E20" s="3">
        <v>99.892099999999999</v>
      </c>
      <c r="F20" s="3" t="s">
        <v>44</v>
      </c>
      <c r="G20" s="3" t="s">
        <v>45</v>
      </c>
      <c r="H20" s="16" t="s">
        <v>128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P20">
        <v>0.57538035961272405</v>
      </c>
      <c r="AQ20">
        <v>0.34339540296770399</v>
      </c>
      <c r="AR20">
        <f>AP20-AQ20</f>
        <v>0.23198495664502006</v>
      </c>
      <c r="AS20">
        <v>0.35498583373643799</v>
      </c>
      <c r="AT20">
        <v>0.39463546156665102</v>
      </c>
      <c r="AU20">
        <v>0.219262845103739</v>
      </c>
      <c r="AV20">
        <f>AT20-AU20</f>
        <v>0.17537261646291202</v>
      </c>
      <c r="AW20">
        <v>0.228024810531332</v>
      </c>
    </row>
    <row r="21" spans="1:49" hidden="1">
      <c r="A21" s="29" t="s">
        <v>103</v>
      </c>
      <c r="B21" s="3">
        <v>14471</v>
      </c>
      <c r="C21" s="3">
        <v>8712</v>
      </c>
      <c r="D21" s="3">
        <v>135969</v>
      </c>
      <c r="E21" s="3">
        <v>99.892099999999999</v>
      </c>
      <c r="F21" s="3" t="s">
        <v>44</v>
      </c>
      <c r="G21" s="3" t="s">
        <v>45</v>
      </c>
      <c r="H21" s="16" t="s">
        <v>129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P21">
        <v>0.62240663900414905</v>
      </c>
      <c r="AQ21">
        <v>0.39409368635437803</v>
      </c>
      <c r="AR21">
        <f>AP21-AQ21</f>
        <v>0.22831295264977103</v>
      </c>
      <c r="AS21">
        <v>0.40508603413723998</v>
      </c>
      <c r="AT21">
        <v>0.42685754888751998</v>
      </c>
      <c r="AU21">
        <v>0.26001367425062699</v>
      </c>
      <c r="AV21">
        <f>AT21-AU21</f>
        <v>0.16684387463689299</v>
      </c>
      <c r="AW21">
        <v>0.268340479005579</v>
      </c>
    </row>
    <row r="22" spans="1:49" hidden="1">
      <c r="A22" s="29" t="s">
        <v>103</v>
      </c>
      <c r="B22" s="3">
        <v>14471</v>
      </c>
      <c r="C22" s="3">
        <v>8712</v>
      </c>
      <c r="D22" s="3">
        <v>135969</v>
      </c>
      <c r="E22" s="3">
        <v>99.892099999999999</v>
      </c>
      <c r="F22" s="3" t="s">
        <v>44</v>
      </c>
      <c r="G22" s="3" t="s">
        <v>45</v>
      </c>
      <c r="H22" s="16" t="s">
        <v>106</v>
      </c>
      <c r="I22" s="16">
        <v>0.30982019363762098</v>
      </c>
      <c r="J22" s="16">
        <v>0.193628164096595</v>
      </c>
      <c r="K22" s="22">
        <v>0.116192029541025</v>
      </c>
      <c r="L22" s="16">
        <v>0.19943334945753499</v>
      </c>
      <c r="M22" s="16">
        <v>0.17911478661270999</v>
      </c>
      <c r="N22" s="16">
        <v>0.100151721384274</v>
      </c>
      <c r="O22" s="22">
        <v>7.8963065228435506E-2</v>
      </c>
      <c r="P22" s="16">
        <v>0.10409687349264</v>
      </c>
      <c r="Q22" s="16">
        <v>0.560165975103734</v>
      </c>
      <c r="R22" s="16">
        <v>0.38551061972650502</v>
      </c>
      <c r="S22" s="22">
        <v>0.17465535537722801</v>
      </c>
      <c r="T22" s="16">
        <v>0.39423674936079001</v>
      </c>
      <c r="U22" s="16">
        <v>0.38138370188345899</v>
      </c>
      <c r="V22" s="16">
        <v>0.230385561068218</v>
      </c>
      <c r="W22" s="22">
        <v>0.15099814081524099</v>
      </c>
      <c r="X22" s="16">
        <v>0.23792972911530599</v>
      </c>
      <c r="Y22" s="16">
        <v>0.64868603042876904</v>
      </c>
      <c r="Z22" s="16">
        <v>0.49010765202211198</v>
      </c>
      <c r="AA22" s="16">
        <v>0.15857837840665601</v>
      </c>
      <c r="AB22" s="16">
        <v>0.49803054384631301</v>
      </c>
      <c r="AC22" s="16">
        <v>0.30302684423628801</v>
      </c>
      <c r="AD22" s="16">
        <v>0.15807582051650601</v>
      </c>
      <c r="AE22" s="16">
        <v>0.144951023719781</v>
      </c>
      <c r="AF22" s="16">
        <v>0.16531786254189501</v>
      </c>
      <c r="AG22" s="16">
        <v>0.23792972911530599</v>
      </c>
      <c r="AP22">
        <v>0.59059474412171498</v>
      </c>
      <c r="AQ22">
        <v>0.37736398021530398</v>
      </c>
      <c r="AR22" s="26">
        <f>AP22-AQ22</f>
        <v>0.21323076390641099</v>
      </c>
      <c r="AS22">
        <v>0.38801741413862201</v>
      </c>
      <c r="AT22">
        <v>0.41067919420721999</v>
      </c>
      <c r="AU22">
        <v>0.24612255071456299</v>
      </c>
      <c r="AV22" s="26">
        <f>AT22-AU22</f>
        <v>0.164556643492657</v>
      </c>
      <c r="AW22">
        <v>0.25434412857685201</v>
      </c>
    </row>
    <row r="23" spans="1:49" hidden="1">
      <c r="A23" s="29" t="s">
        <v>103</v>
      </c>
      <c r="B23" s="3">
        <v>14471</v>
      </c>
      <c r="C23" s="3">
        <v>8712</v>
      </c>
      <c r="D23" s="3">
        <v>135969</v>
      </c>
      <c r="E23" s="3">
        <v>99.892099999999999</v>
      </c>
      <c r="F23" s="3" t="s">
        <v>44</v>
      </c>
      <c r="G23" s="3" t="s">
        <v>45</v>
      </c>
      <c r="H23" s="16" t="s">
        <v>107</v>
      </c>
      <c r="I23" s="16">
        <v>0.30567081604426</v>
      </c>
      <c r="J23" s="16">
        <v>0.18337212685481499</v>
      </c>
      <c r="K23" s="22">
        <v>0.122298689189444</v>
      </c>
      <c r="L23" s="16">
        <v>0.18948241310206601</v>
      </c>
      <c r="M23" s="16">
        <v>0.178417316773677</v>
      </c>
      <c r="N23" s="16">
        <v>9.5063811078489505E-2</v>
      </c>
      <c r="O23" s="22">
        <v>8.3353505695188096E-2</v>
      </c>
      <c r="P23" s="16">
        <v>9.9228318342508698E-2</v>
      </c>
      <c r="Q23" s="16">
        <v>0.57261410788381695</v>
      </c>
      <c r="R23" s="16">
        <v>0.35343322665114901</v>
      </c>
      <c r="S23" s="22">
        <v>0.21918088123266799</v>
      </c>
      <c r="T23" s="16">
        <v>0.36438394029438098</v>
      </c>
      <c r="U23" s="16">
        <v>0.39734093871099002</v>
      </c>
      <c r="V23" s="16">
        <v>0.20469189163908499</v>
      </c>
      <c r="W23" s="22">
        <v>0.192649047071904</v>
      </c>
      <c r="X23" s="16">
        <v>0.21431702197098901</v>
      </c>
      <c r="Y23" s="16">
        <v>0.60027662517289004</v>
      </c>
      <c r="Z23" s="16">
        <v>0.78789642129764303</v>
      </c>
      <c r="AA23" s="16">
        <v>-0.18761979612475199</v>
      </c>
      <c r="AB23" s="16">
        <v>0.77852256236611095</v>
      </c>
      <c r="AC23" s="16">
        <v>0.26991909286232302</v>
      </c>
      <c r="AD23" s="16">
        <v>0.15894398106076099</v>
      </c>
      <c r="AE23" s="16">
        <v>0.110975111801561</v>
      </c>
      <c r="AF23" s="16">
        <v>0.16448851881437401</v>
      </c>
      <c r="AG23" s="16">
        <v>0.21431702197098901</v>
      </c>
      <c r="AP23">
        <v>0.60442600276625102</v>
      </c>
      <c r="AQ23">
        <v>0.35183299389001998</v>
      </c>
      <c r="AR23" s="26">
        <f>AP23-AQ23</f>
        <v>0.25259300887623104</v>
      </c>
      <c r="AS23">
        <v>0.36445304401907203</v>
      </c>
      <c r="AT23">
        <v>0.41776126816984099</v>
      </c>
      <c r="AU23">
        <v>0.231138673231507</v>
      </c>
      <c r="AV23" s="26">
        <f>AT23-AU23</f>
        <v>0.186622594938334</v>
      </c>
      <c r="AW23">
        <v>0.24046271000439201</v>
      </c>
    </row>
    <row r="24" spans="1:49" hidden="1">
      <c r="A24" s="3"/>
      <c r="B24" s="3"/>
      <c r="C24" s="3"/>
      <c r="D24" s="3"/>
      <c r="E24" s="3"/>
      <c r="F24" s="3"/>
      <c r="G24" s="3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 spans="1:49" hidden="1">
      <c r="A25" s="3" t="s">
        <v>104</v>
      </c>
      <c r="B25" s="3">
        <v>13959</v>
      </c>
      <c r="C25" s="3">
        <v>135324</v>
      </c>
      <c r="D25" s="3">
        <v>288576</v>
      </c>
      <c r="E25" s="3">
        <v>99.98</v>
      </c>
      <c r="F25" s="21"/>
      <c r="G25" s="21"/>
      <c r="H25" s="21" t="s">
        <v>118</v>
      </c>
      <c r="I25">
        <v>0.13916786226685701</v>
      </c>
      <c r="J25">
        <v>0.13316241894133601</v>
      </c>
      <c r="K25" s="27">
        <f>I25-J25</f>
        <v>6.0054433255209982E-3</v>
      </c>
      <c r="L25">
        <v>0.13346228239845201</v>
      </c>
      <c r="M25">
        <v>5.9206483027334597E-2</v>
      </c>
      <c r="N25">
        <v>6.4800203495177094E-2</v>
      </c>
      <c r="O25">
        <f>M25-N25</f>
        <v>-5.5937204678424973E-3</v>
      </c>
      <c r="P25">
        <v>6.4520898160548096E-2</v>
      </c>
    </row>
    <row r="26" spans="1:49" hidden="1">
      <c r="A26" s="3" t="s">
        <v>104</v>
      </c>
      <c r="B26" s="3">
        <v>13959</v>
      </c>
      <c r="C26" s="3">
        <v>135324</v>
      </c>
      <c r="D26" s="3">
        <v>288576</v>
      </c>
      <c r="E26" s="3">
        <v>99.98</v>
      </c>
      <c r="F26" s="21"/>
      <c r="G26" s="21"/>
      <c r="H26" s="21" t="s">
        <v>68</v>
      </c>
      <c r="I26">
        <v>0.12176560121765601</v>
      </c>
      <c r="J26">
        <v>0.11946512931379601</v>
      </c>
      <c r="K26" s="27">
        <f>I26-J26</f>
        <v>2.3004719038599991E-3</v>
      </c>
      <c r="L26">
        <v>0.119580100410771</v>
      </c>
      <c r="M26">
        <v>5.3597895485242901E-2</v>
      </c>
      <c r="N26">
        <v>5.7657552450959298E-2</v>
      </c>
      <c r="O26">
        <f>M26-N26</f>
        <v>-4.0596569657163975E-3</v>
      </c>
      <c r="P26">
        <v>5.7454662246602499E-2</v>
      </c>
    </row>
    <row r="27" spans="1:49" hidden="1">
      <c r="A27" s="3"/>
      <c r="B27" s="3"/>
      <c r="C27" s="3"/>
      <c r="D27" s="3"/>
      <c r="E27" s="3"/>
      <c r="F27" s="21"/>
      <c r="G27" s="21"/>
      <c r="H27" s="21"/>
    </row>
    <row r="28" spans="1:49" hidden="1">
      <c r="A28" s="3" t="s">
        <v>105</v>
      </c>
      <c r="B28" s="3">
        <v>57656</v>
      </c>
      <c r="C28" s="3">
        <v>106564</v>
      </c>
      <c r="D28" s="3">
        <v>511274</v>
      </c>
      <c r="E28" s="3">
        <v>99.991699999999994</v>
      </c>
      <c r="F28" s="3" t="s">
        <v>22</v>
      </c>
      <c r="G28" s="3" t="s">
        <v>23</v>
      </c>
      <c r="H28" s="3"/>
    </row>
    <row r="29" spans="1:49" hidden="1">
      <c r="A29" s="29" t="s">
        <v>130</v>
      </c>
      <c r="B29" s="3">
        <v>13191</v>
      </c>
      <c r="C29" s="3">
        <v>64402</v>
      </c>
      <c r="D29" s="3">
        <v>234052</v>
      </c>
      <c r="E29" s="3">
        <v>99.972399999999993</v>
      </c>
      <c r="F29" s="3" t="s">
        <v>131</v>
      </c>
      <c r="G29" s="3" t="s">
        <v>114</v>
      </c>
      <c r="H29" s="16" t="s">
        <v>128</v>
      </c>
      <c r="AP29">
        <v>0.57511380880121399</v>
      </c>
      <c r="AQ29">
        <v>0.36618257261410703</v>
      </c>
      <c r="AR29">
        <f>AP29-AQ29</f>
        <v>0.20893123618710696</v>
      </c>
      <c r="AS29">
        <v>0.37662042301569199</v>
      </c>
      <c r="AT29">
        <v>0.41427686725450602</v>
      </c>
      <c r="AU29">
        <v>0.24492780922292201</v>
      </c>
      <c r="AV29">
        <f>AT29-AU29</f>
        <v>0.16934905803158401</v>
      </c>
      <c r="AW29">
        <v>0.25338820109941401</v>
      </c>
    </row>
    <row r="30" spans="1:49" hidden="1">
      <c r="A30" s="29" t="s">
        <v>130</v>
      </c>
      <c r="B30" s="3">
        <v>13191</v>
      </c>
      <c r="C30" s="3">
        <v>64402</v>
      </c>
      <c r="D30" s="3">
        <v>234052</v>
      </c>
      <c r="E30" s="3">
        <v>99.972399999999993</v>
      </c>
      <c r="F30" s="3" t="s">
        <v>131</v>
      </c>
      <c r="G30" s="3" t="s">
        <v>114</v>
      </c>
      <c r="H30" s="16" t="s">
        <v>129</v>
      </c>
      <c r="AP30">
        <v>0.62063732928679805</v>
      </c>
      <c r="AQ30">
        <v>0.385333546121927</v>
      </c>
      <c r="AR30">
        <f>AP30-AQ30</f>
        <v>0.23530378316487105</v>
      </c>
      <c r="AS30">
        <v>0.39708892426654502</v>
      </c>
      <c r="AT30">
        <v>0.49096238321820601</v>
      </c>
      <c r="AU30">
        <v>0.26895276874958701</v>
      </c>
      <c r="AV30">
        <f>AT30-AU30</f>
        <v>0.222009614468619</v>
      </c>
      <c r="AW30">
        <v>0.28004399276102099</v>
      </c>
    </row>
    <row r="31" spans="1:49" hidden="1">
      <c r="A31" s="29" t="s">
        <v>130</v>
      </c>
      <c r="B31" s="3">
        <v>13191</v>
      </c>
      <c r="C31" s="3">
        <v>64402</v>
      </c>
      <c r="D31" s="3">
        <v>234052</v>
      </c>
      <c r="E31" s="3">
        <v>99.972399999999993</v>
      </c>
      <c r="F31" s="3" t="s">
        <v>131</v>
      </c>
      <c r="G31" s="3" t="s">
        <v>114</v>
      </c>
      <c r="H31" s="16" t="s">
        <v>106</v>
      </c>
      <c r="I31" s="16">
        <v>0.24127465857359601</v>
      </c>
      <c r="J31" s="16">
        <v>0.16820938397701801</v>
      </c>
      <c r="K31" s="22">
        <v>7.3065274596577495E-2</v>
      </c>
      <c r="L31" s="16">
        <v>0.17185960124327099</v>
      </c>
      <c r="M31" s="16">
        <v>0.131973278624861</v>
      </c>
      <c r="N31" s="16">
        <v>8.86025053322015E-2</v>
      </c>
      <c r="O31" s="23">
        <v>4.3370773292659801E-2</v>
      </c>
      <c r="P31" s="16">
        <v>9.0769235648315794E-2</v>
      </c>
      <c r="Q31" s="24">
        <v>0.83763277693474902</v>
      </c>
      <c r="R31" s="24">
        <v>0.86155442068305099</v>
      </c>
      <c r="S31" s="23">
        <v>-2.3921643748301798E-2</v>
      </c>
      <c r="T31" s="16">
        <v>0.86035933591084801</v>
      </c>
      <c r="U31" s="16">
        <v>0.40458961630832502</v>
      </c>
      <c r="V31" s="16">
        <v>0.225701605892658</v>
      </c>
      <c r="W31" s="22">
        <v>0.17888801041566599</v>
      </c>
      <c r="X31" s="16">
        <v>0.23463854766082801</v>
      </c>
      <c r="Y31" s="24">
        <v>1</v>
      </c>
      <c r="Z31" s="24">
        <v>0.99976061283115203</v>
      </c>
      <c r="AA31" s="24">
        <v>2.3938716884774799E-4</v>
      </c>
      <c r="AB31" s="24">
        <v>0.99977257220832305</v>
      </c>
      <c r="AC31" s="16">
        <v>0.210248928647599</v>
      </c>
      <c r="AD31" s="16">
        <v>0.13463012625388501</v>
      </c>
      <c r="AE31" s="16">
        <v>7.5618802393714393E-2</v>
      </c>
      <c r="AF31" s="22">
        <v>0.13840791344041001</v>
      </c>
      <c r="AG31" s="22">
        <v>0.23463854766082801</v>
      </c>
      <c r="AP31">
        <v>0.56752655538694996</v>
      </c>
      <c r="AQ31">
        <v>0.390041493775933</v>
      </c>
      <c r="AR31" s="26">
        <f>AP31-AQ31</f>
        <v>0.17748506161101696</v>
      </c>
      <c r="AS31">
        <v>0.398908346599954</v>
      </c>
      <c r="AT31">
        <v>0.42050866011432197</v>
      </c>
      <c r="AU31">
        <v>0.27254289327890002</v>
      </c>
      <c r="AV31" s="26">
        <f>AT31-AU31</f>
        <v>0.14796576683542195</v>
      </c>
      <c r="AW31">
        <v>0.27993501217394501</v>
      </c>
    </row>
    <row r="32" spans="1:49" hidden="1">
      <c r="A32" s="29" t="s">
        <v>130</v>
      </c>
      <c r="B32" s="3">
        <v>13191</v>
      </c>
      <c r="C32" s="3">
        <v>64402</v>
      </c>
      <c r="D32" s="3">
        <v>234052</v>
      </c>
      <c r="E32" s="3">
        <v>99.972399999999993</v>
      </c>
      <c r="F32" s="3" t="s">
        <v>131</v>
      </c>
      <c r="G32" s="3" t="s">
        <v>114</v>
      </c>
      <c r="H32" s="16" t="s">
        <v>107</v>
      </c>
      <c r="I32" s="16">
        <v>0.22458270106221501</v>
      </c>
      <c r="J32" s="16">
        <v>0.15727736993297101</v>
      </c>
      <c r="K32" s="16">
        <v>6.7305331129243806E-2</v>
      </c>
      <c r="L32" s="16">
        <v>0.16063983018724801</v>
      </c>
      <c r="M32" s="16">
        <v>0.1227540511039</v>
      </c>
      <c r="N32" s="16">
        <v>8.0671366342272205E-2</v>
      </c>
      <c r="O32" s="23">
        <v>4.2082684761628103E-2</v>
      </c>
      <c r="P32" s="16">
        <v>8.2773745938808693E-2</v>
      </c>
      <c r="Q32" s="24">
        <v>0.866464339908953</v>
      </c>
      <c r="R32" s="24">
        <v>0.92658793488669</v>
      </c>
      <c r="S32" s="23">
        <v>-6.0123594977737102E-2</v>
      </c>
      <c r="T32" s="16">
        <v>0.92358426199681598</v>
      </c>
      <c r="U32" s="16">
        <v>0.36534838251497398</v>
      </c>
      <c r="V32" s="16">
        <v>0.150272541907747</v>
      </c>
      <c r="W32" s="22">
        <v>0.21507584060722601</v>
      </c>
      <c r="X32" s="16">
        <v>0.16101736633047101</v>
      </c>
      <c r="Y32" s="16">
        <v>0.83763277693474902</v>
      </c>
      <c r="Z32" s="16">
        <v>0.75574529205234597</v>
      </c>
      <c r="AA32" s="16">
        <v>8.1887484882403605E-2</v>
      </c>
      <c r="AB32" s="16">
        <v>0.75983625198999305</v>
      </c>
      <c r="AC32" s="16">
        <v>0.365751479079787</v>
      </c>
      <c r="AD32" s="16">
        <v>0.25226180405885801</v>
      </c>
      <c r="AE32" s="16">
        <v>0.11348967502092901</v>
      </c>
      <c r="AF32" s="22">
        <v>0.25793155584710697</v>
      </c>
      <c r="AG32" s="22">
        <v>0.16101736633047101</v>
      </c>
      <c r="AP32">
        <v>0.61911987860394502</v>
      </c>
      <c r="AQ32">
        <v>0.336019789339291</v>
      </c>
      <c r="AR32" s="26">
        <f>AP32-AQ32</f>
        <v>0.28310008926465402</v>
      </c>
      <c r="AS32">
        <v>0.350162989917367</v>
      </c>
      <c r="AT32">
        <v>0.49094572687836202</v>
      </c>
      <c r="AU32">
        <v>0.23370554890908499</v>
      </c>
      <c r="AV32" s="26">
        <f>AT32-AU32</f>
        <v>0.25724017796927701</v>
      </c>
      <c r="AW32">
        <v>0.24655683215385399</v>
      </c>
    </row>
    <row r="33" spans="1:49" hidden="1">
      <c r="H33" t="s">
        <v>127</v>
      </c>
      <c r="I33">
        <v>0.23520485584218501</v>
      </c>
      <c r="J33">
        <v>0.152250239387168</v>
      </c>
      <c r="K33" s="26">
        <f>I33-J33</f>
        <v>8.2954616455017005E-2</v>
      </c>
      <c r="L33">
        <v>0.156394511409294</v>
      </c>
      <c r="M33">
        <v>0.119789561902054</v>
      </c>
      <c r="N33">
        <v>7.8119820959235906E-2</v>
      </c>
      <c r="O33">
        <f>M33-N33</f>
        <v>4.1669740942818098E-2</v>
      </c>
      <c r="P33">
        <v>8.0201570582563705E-2</v>
      </c>
    </row>
    <row r="34" spans="1:49" hidden="1">
      <c r="B34" s="28" t="s">
        <v>119</v>
      </c>
    </row>
    <row r="35" spans="1:49">
      <c r="B35" s="28"/>
      <c r="H35" s="16" t="s">
        <v>161</v>
      </c>
      <c r="I35" s="16">
        <v>0.34774774774774703</v>
      </c>
      <c r="J35" s="16">
        <v>0.28104265402843598</v>
      </c>
      <c r="K35" s="32">
        <f>0.05*MAX(0,I45-I35) +0.95*MAX(0, I45-J35)</f>
        <v>2.8279748943255342E-2</v>
      </c>
      <c r="L35" s="32">
        <v>0.28437640702386302</v>
      </c>
      <c r="M35" s="16">
        <v>0.192019749780901</v>
      </c>
      <c r="N35" s="16">
        <v>0.163181202410315</v>
      </c>
      <c r="O35" s="55">
        <f>0.05*MAX(0,M45-M35) +0.95*MAX(0, M45-N35)</f>
        <v>1.0855860066500403E-2</v>
      </c>
      <c r="P35" s="16">
        <v>0.164622480554455</v>
      </c>
      <c r="Q35" s="16">
        <v>0.464864864864864</v>
      </c>
      <c r="R35" s="16">
        <v>0.32800947867298502</v>
      </c>
      <c r="S35" s="55">
        <f>0.05*MAX(0,Q45-Q35) +0.95*MAX(0, Q45-R35)</f>
        <v>0.1051927970624653</v>
      </c>
      <c r="T35" s="16">
        <v>0.33484916704187301</v>
      </c>
      <c r="U35" s="16">
        <v>0.27138911274514699</v>
      </c>
      <c r="V35" s="16">
        <v>0.18937697339951601</v>
      </c>
      <c r="W35" s="55">
        <f>0.05*MAX(0,U45-U35) +0.95*MAX(0, U45-V35)</f>
        <v>7.3169231996637621E-2</v>
      </c>
      <c r="X35" s="16">
        <v>0.19347573407820301</v>
      </c>
      <c r="AP35" s="16">
        <v>0.641441441441441</v>
      </c>
      <c r="AQ35" s="16">
        <v>0.41213270142180097</v>
      </c>
      <c r="AR35" s="55">
        <f>0.05*MAX(0,AP45-AP35) +0.95*MAX(0, AP45-AQ35)</f>
        <v>0.20243789761325276</v>
      </c>
      <c r="AS35" s="16">
        <v>0.42359297613687502</v>
      </c>
      <c r="AT35" s="16">
        <v>0.44296587530429998</v>
      </c>
      <c r="AU35" s="16">
        <v>0.26786474895832901</v>
      </c>
      <c r="AV35" s="55">
        <f>0.05*MAX(0,AT45-AT35) +0.95*MAX(0, AT45-AU35)</f>
        <v>0.15902452755728191</v>
      </c>
      <c r="AW35" s="16">
        <v>0.27661586333221599</v>
      </c>
    </row>
    <row r="36" spans="1:49">
      <c r="B36" s="28"/>
      <c r="H36" t="s">
        <v>160</v>
      </c>
      <c r="I36" s="16">
        <v>0.30810810810810801</v>
      </c>
      <c r="J36" s="16">
        <v>0.249478672985782</v>
      </c>
      <c r="K36" s="34">
        <f>0.05*MAX(0,I45-I36) +0.95*MAX(0, I45-J36)</f>
        <v>5.840066606891172E-2</v>
      </c>
      <c r="L36" s="34">
        <v>0.252408824853669</v>
      </c>
      <c r="M36" s="16">
        <v>0.17311168151061901</v>
      </c>
      <c r="N36" s="16">
        <v>0.14489501259923901</v>
      </c>
      <c r="O36" s="55">
        <f>0.05*MAX(0,M45-M36) +0.95*MAX(0, M45-N36)</f>
        <v>2.8302577488138997E-2</v>
      </c>
      <c r="P36" s="16">
        <v>0.146305210820384</v>
      </c>
      <c r="Q36" s="16">
        <v>0.44954954954954901</v>
      </c>
      <c r="R36" s="16">
        <v>0.41180094786729798</v>
      </c>
      <c r="S36" s="55">
        <f>0.05*MAX(0,Q45-Q36) +0.95*MAX(0, Q45-R36)</f>
        <v>2.5590901327867992E-2</v>
      </c>
      <c r="T36" s="16">
        <v>0.41368752814047699</v>
      </c>
      <c r="U36" s="16">
        <v>0.26457272014772099</v>
      </c>
      <c r="V36" s="16">
        <v>0.14423945903409399</v>
      </c>
      <c r="W36" s="55">
        <f>0.05*MAX(0,U45-U36) +0.95*MAX(0, U45-V36)</f>
        <v>0.11614109551672763</v>
      </c>
      <c r="X36" s="16">
        <v>0.15025341310145701</v>
      </c>
      <c r="AP36" s="16">
        <v>0.62702702702702695</v>
      </c>
      <c r="AQ36" s="16">
        <v>0.36</v>
      </c>
      <c r="AR36" s="55">
        <f>0.05*MAX(0,AP45-AP36) +0.95*MAX(0, AP45-AQ36)</f>
        <v>0.2519639639639637</v>
      </c>
      <c r="AS36" s="16">
        <v>0.373345339936965</v>
      </c>
      <c r="AT36" s="16">
        <v>0.43026735285246598</v>
      </c>
      <c r="AU36" s="16">
        <v>0.23254568033961601</v>
      </c>
      <c r="AV36" s="55">
        <f>0.05*MAX(0,AT45-AT36) +0.95*MAX(0, AT45-AU36)</f>
        <v>0.19282722452705145</v>
      </c>
      <c r="AW36" s="16">
        <v>0.24242731277947399</v>
      </c>
    </row>
    <row r="37" spans="1:49">
      <c r="A37" s="29" t="s">
        <v>101</v>
      </c>
      <c r="B37" s="3">
        <v>22210</v>
      </c>
      <c r="C37" s="3">
        <v>12101</v>
      </c>
      <c r="D37" s="3">
        <v>187037</v>
      </c>
      <c r="E37" s="3">
        <v>99.930400000000006</v>
      </c>
      <c r="F37" s="3" t="s">
        <v>38</v>
      </c>
      <c r="G37" s="3" t="s">
        <v>39</v>
      </c>
      <c r="H37" s="16" t="s">
        <v>136</v>
      </c>
      <c r="I37" s="16">
        <v>0.34954954954954898</v>
      </c>
      <c r="J37" s="16">
        <v>0.28080568720379101</v>
      </c>
      <c r="K37" s="22">
        <f>0.05*MAX(0,I45-I37) +0.95*MAX(0, I45-J37)</f>
        <v>2.8504867426668062E-2</v>
      </c>
      <c r="L37" s="16">
        <v>0.284241332733003</v>
      </c>
      <c r="M37" s="16">
        <v>0.192482798057592</v>
      </c>
      <c r="N37" s="16">
        <v>0.163157771851869</v>
      </c>
      <c r="O37" s="22">
        <f>0.05*MAX(0,M45-M37) +0.95*MAX(0, M45-N37)</f>
        <v>1.0878119097024104E-2</v>
      </c>
      <c r="P37" s="16">
        <v>0.164623362985968</v>
      </c>
      <c r="Q37" s="16">
        <v>0.464864864864864</v>
      </c>
      <c r="R37" s="16">
        <v>0.32800947867298502</v>
      </c>
      <c r="S37" s="34">
        <f>0.05*MAX(0,Q45-Q37) +0.95*MAX(0, Q45-R37)</f>
        <v>0.1051927970624653</v>
      </c>
      <c r="T37" s="16">
        <v>0.33484916704187301</v>
      </c>
      <c r="U37" s="16">
        <v>0.27138911274514699</v>
      </c>
      <c r="V37" s="16">
        <v>0.18937697339951601</v>
      </c>
      <c r="W37" s="22">
        <f>0.05*MAX(0,U45-U37) +0.95*MAX(0, U45-V37)</f>
        <v>7.3169231996637621E-2</v>
      </c>
      <c r="X37" s="16">
        <v>0.19347573407820301</v>
      </c>
      <c r="AP37" s="16">
        <v>0.641441441441441</v>
      </c>
      <c r="AQ37" s="16">
        <v>0.41213270142180097</v>
      </c>
      <c r="AR37" s="22">
        <f>0.05*MAX(0,AP45-AP37) +0.95*MAX(0, AP45-AQ37)</f>
        <v>0.20243789761325276</v>
      </c>
      <c r="AS37" s="16">
        <v>0.42359297613687502</v>
      </c>
      <c r="AT37" s="16">
        <v>0.44296587530429998</v>
      </c>
      <c r="AU37" s="16">
        <v>0.26786474895832901</v>
      </c>
      <c r="AV37" s="22">
        <f>0.05*MAX(0,AT45-AT37) +0.95*MAX(0, AT45-AU37)</f>
        <v>0.15902452755728191</v>
      </c>
      <c r="AW37" s="16">
        <v>0.27661586333221599</v>
      </c>
    </row>
    <row r="38" spans="1:49">
      <c r="A38" s="29"/>
      <c r="B38" s="3"/>
      <c r="C38" s="3"/>
      <c r="D38" s="3"/>
      <c r="E38" s="3"/>
      <c r="F38" s="3"/>
      <c r="G38" s="3"/>
      <c r="H38" s="16" t="s">
        <v>142</v>
      </c>
      <c r="I38" s="16"/>
      <c r="J38" s="16"/>
      <c r="K38" s="22"/>
      <c r="L38" s="16"/>
      <c r="M38" s="16"/>
      <c r="N38" s="16"/>
      <c r="O38" s="22"/>
      <c r="P38" s="16"/>
      <c r="AP38" s="16"/>
      <c r="AQ38" s="16"/>
      <c r="AR38" s="22"/>
      <c r="AS38" s="16"/>
      <c r="AT38" s="16"/>
      <c r="AU38" s="16"/>
      <c r="AV38" s="22"/>
      <c r="AW38" s="16"/>
    </row>
    <row r="39" spans="1:49">
      <c r="A39" s="29" t="s">
        <v>101</v>
      </c>
      <c r="B39" s="3">
        <v>22210</v>
      </c>
      <c r="C39" s="3">
        <v>12101</v>
      </c>
      <c r="D39" s="3">
        <v>187037</v>
      </c>
      <c r="E39" s="3">
        <v>99.930400000000006</v>
      </c>
      <c r="F39" s="3" t="s">
        <v>38</v>
      </c>
      <c r="G39" s="3" t="s">
        <v>39</v>
      </c>
      <c r="H39" s="16" t="s">
        <v>135</v>
      </c>
      <c r="I39" s="16">
        <v>0.31081081081081002</v>
      </c>
      <c r="J39" s="16">
        <v>0.25189573459715597</v>
      </c>
      <c r="K39" s="22">
        <f>0.05*MAX(0,I45-I39) +0.95*MAX(0, I45-J39)</f>
        <v>5.5969322402971346E-2</v>
      </c>
      <c r="L39" s="16">
        <v>0.254840162089149</v>
      </c>
      <c r="M39" s="16">
        <v>0.17415310990038599</v>
      </c>
      <c r="N39" s="16">
        <v>0.14586279829236401</v>
      </c>
      <c r="O39" s="24">
        <f>0.05*MAX(0,M45-M39) +0.95*MAX(0, M45-N39)</f>
        <v>2.7331109660181895E-2</v>
      </c>
      <c r="P39" s="16">
        <v>0.14727667699046901</v>
      </c>
      <c r="Q39" s="16">
        <v>0.44954954954954901</v>
      </c>
      <c r="R39" s="16">
        <v>0.41180094786729798</v>
      </c>
      <c r="S39" s="32">
        <f>0.05*MAX(0,Q45-Q39) +0.95*MAX(0, Q45-R39)</f>
        <v>2.5590901327867992E-2</v>
      </c>
      <c r="T39" s="16">
        <v>0.41368752814047699</v>
      </c>
      <c r="U39" s="16">
        <v>0.26457272014772099</v>
      </c>
      <c r="V39" s="16">
        <v>0.14423945903409399</v>
      </c>
      <c r="W39" s="34">
        <f>0.05*MAX(0,U45-U39) +0.95*MAX(0, U45-V39)</f>
        <v>0.11614109551672763</v>
      </c>
      <c r="X39" s="16">
        <v>0.15025341310145701</v>
      </c>
      <c r="AP39" s="24">
        <v>0.62702702702702695</v>
      </c>
      <c r="AQ39" s="24">
        <v>0.36028436018957299</v>
      </c>
      <c r="AR39" s="24">
        <f>0.05*MAX(0,AP45-AP39) +0.95*MAX(0, AP45-AQ39)</f>
        <v>0.25169382178386934</v>
      </c>
      <c r="AS39" s="16">
        <v>0.37361548851868498</v>
      </c>
      <c r="AT39" s="24">
        <v>0.430952219329583</v>
      </c>
      <c r="AU39" s="24">
        <v>0.232611870423099</v>
      </c>
      <c r="AV39" s="24">
        <f>0.05*MAX(0,AT45-AT39) +0.95*MAX(0, AT45-AU39)</f>
        <v>0.19273010062388676</v>
      </c>
      <c r="AW39" s="16">
        <v>0.24252442275476099</v>
      </c>
    </row>
    <row r="40" spans="1:49">
      <c r="A40" s="29" t="s">
        <v>101</v>
      </c>
      <c r="B40" s="3">
        <v>22210</v>
      </c>
      <c r="C40" s="3">
        <v>12101</v>
      </c>
      <c r="D40" s="3">
        <v>187037</v>
      </c>
      <c r="E40" s="3">
        <v>99.930400000000006</v>
      </c>
      <c r="F40" s="3" t="s">
        <v>38</v>
      </c>
      <c r="G40" s="3" t="s">
        <v>39</v>
      </c>
      <c r="H40" s="16" t="s">
        <v>134</v>
      </c>
      <c r="K40" s="16">
        <f>0.05*MAX(0,I45-I40) +0.95*MAX(0, I45-J40)</f>
        <v>0.31081081081081002</v>
      </c>
      <c r="O40" s="16">
        <f>0.05*MAX(0,M45-M40) +0.95*MAX(0, M45-N40)</f>
        <v>0.174608423532947</v>
      </c>
      <c r="S40" s="16">
        <f>0.05*MAX(0,Q45-Q40) +0.95*MAX(0, Q45-R40)</f>
        <v>0.43873873873873792</v>
      </c>
      <c r="W40" s="16">
        <f>0.05*MAX(0,U45-U40) +0.95*MAX(0, U45-V40)</f>
        <v>0.26639721760650298</v>
      </c>
      <c r="AP40" s="16">
        <v>0.59279279279279196</v>
      </c>
      <c r="AQ40" s="16">
        <v>0.34843601895734599</v>
      </c>
      <c r="AR40" s="16">
        <f>0.05*MAX(0,AP45-AP40) +0.95*MAX(0, AP45-AQ40)</f>
        <v>0.26457136757610666</v>
      </c>
      <c r="AS40" s="16">
        <v>0.36064835659612698</v>
      </c>
      <c r="AT40" s="16">
        <v>0.39963027577919003</v>
      </c>
      <c r="AU40" s="16">
        <v>0.22631180306736601</v>
      </c>
      <c r="AV40" s="16">
        <f>0.05*MAX(0,AT45-AT40) +0.95*MAX(0, AT45-AU40)</f>
        <v>0.20028126178935277</v>
      </c>
      <c r="AW40" s="16">
        <v>0.23497382489132401</v>
      </c>
    </row>
    <row r="41" spans="1:49">
      <c r="A41" s="29" t="s">
        <v>101</v>
      </c>
      <c r="B41" s="3">
        <v>22210</v>
      </c>
      <c r="C41" s="3">
        <v>12101</v>
      </c>
      <c r="D41" s="3">
        <v>187037</v>
      </c>
      <c r="E41" s="3">
        <v>99.930400000000006</v>
      </c>
      <c r="F41" s="3" t="s">
        <v>38</v>
      </c>
      <c r="G41" s="3" t="s">
        <v>39</v>
      </c>
      <c r="H41" t="s">
        <v>133</v>
      </c>
      <c r="K41" s="16">
        <f>0.05*MAX(0,I45-I41) +0.95*MAX(0, I45-J41)</f>
        <v>0.31081081081081002</v>
      </c>
      <c r="O41" s="16">
        <f>0.05*MAX(0,M45-M41) +0.95*MAX(0, M45-N41)</f>
        <v>0.174608423532947</v>
      </c>
      <c r="S41" s="16">
        <f>0.05*MAX(0,Q45-Q41) +0.95*MAX(0, Q45-R41)</f>
        <v>0.43873873873873792</v>
      </c>
      <c r="W41" s="16">
        <f>0.05*MAX(0,U45-U41) +0.95*MAX(0, U45-V41)</f>
        <v>0.26639721760650298</v>
      </c>
      <c r="AP41" s="16">
        <v>0.56936936936936899</v>
      </c>
      <c r="AQ41" s="16">
        <v>0.35293838862559201</v>
      </c>
      <c r="AR41" s="16">
        <f>0.05*MAX(0,AP45-AP41) +0.95*MAX(0, AP45-AQ41)</f>
        <v>0.26146528756244408</v>
      </c>
      <c r="AS41" s="16">
        <v>0.36375506528590701</v>
      </c>
      <c r="AT41" s="16">
        <v>0.37084918713972997</v>
      </c>
      <c r="AU41" s="16">
        <v>0.22627700397710901</v>
      </c>
      <c r="AV41" s="16">
        <f>0.05*MAX(0,AT45-AT41) +0.95*MAX(0, AT45-AU41)</f>
        <v>0.20175337535706991</v>
      </c>
      <c r="AW41" s="16">
        <v>0.23350235847105399</v>
      </c>
    </row>
    <row r="42" spans="1:49">
      <c r="A42" s="29" t="s">
        <v>101</v>
      </c>
      <c r="B42" s="3">
        <v>22210</v>
      </c>
      <c r="C42" s="3">
        <v>12101</v>
      </c>
      <c r="D42" s="3">
        <v>187037</v>
      </c>
      <c r="E42" s="3">
        <v>99.930400000000006</v>
      </c>
      <c r="F42" s="3" t="s">
        <v>38</v>
      </c>
      <c r="G42" s="3" t="s">
        <v>39</v>
      </c>
      <c r="H42" s="16" t="s">
        <v>128</v>
      </c>
      <c r="K42" s="16">
        <f>0.05*MAX(0,I45-I42) +0.95*MAX(0, I45-J42)</f>
        <v>0.31081081081081002</v>
      </c>
      <c r="O42" s="16">
        <f>0.05*MAX(0,M45-M42) +0.95*MAX(0, M45-N42)</f>
        <v>0.174608423532947</v>
      </c>
      <c r="S42" s="16">
        <f>0.05*MAX(0,Q45-Q42) +0.95*MAX(0, Q45-R42)</f>
        <v>0.43873873873873792</v>
      </c>
      <c r="W42" s="16">
        <f>0.05*MAX(0,U45-U42) +0.95*MAX(0, U45-V42)</f>
        <v>0.26639721760650298</v>
      </c>
      <c r="AP42" s="16">
        <v>0.54954954954954904</v>
      </c>
      <c r="AQ42" s="16">
        <v>0.339763033175355</v>
      </c>
      <c r="AR42" s="16">
        <f>0.05*MAX(0,AP45-AP42) +0.95*MAX(0, AP45-AQ42)</f>
        <v>0.27497286623116024</v>
      </c>
      <c r="AS42" s="16">
        <v>0.35024763619990901</v>
      </c>
      <c r="AT42" s="16">
        <v>0.347327020602683</v>
      </c>
      <c r="AU42" s="16">
        <v>0.21508822750473</v>
      </c>
      <c r="AV42" s="16">
        <f>0.05*MAX(0,AT45-AT42) +0.95*MAX(0, AT45-AU42)</f>
        <v>0.21355882133268231</v>
      </c>
      <c r="AW42" s="16">
        <v>0.22169719014942699</v>
      </c>
    </row>
    <row r="43" spans="1:49">
      <c r="A43" s="29" t="s">
        <v>101</v>
      </c>
      <c r="B43" s="3">
        <v>22210</v>
      </c>
      <c r="C43" s="3">
        <v>12101</v>
      </c>
      <c r="D43" s="3">
        <v>187037</v>
      </c>
      <c r="E43" s="3">
        <v>99.930400000000006</v>
      </c>
      <c r="F43" s="3" t="s">
        <v>38</v>
      </c>
      <c r="G43" s="3" t="s">
        <v>39</v>
      </c>
      <c r="H43" s="16" t="s">
        <v>129</v>
      </c>
      <c r="I43" s="16">
        <v>0.34594594594594502</v>
      </c>
      <c r="J43" s="16">
        <v>0.28014218009478598</v>
      </c>
      <c r="K43" s="22">
        <f>0.05*MAX(0,I45-I43) +0.95*MAX(0, I45-J43)</f>
        <v>2.9135199180222844E-2</v>
      </c>
      <c r="L43" s="16">
        <v>0.28343088698784302</v>
      </c>
      <c r="M43" s="16">
        <v>0.19131077422883899</v>
      </c>
      <c r="N43" s="16">
        <v>0.16288555903763</v>
      </c>
      <c r="O43" s="22">
        <f>0.05*MAX(0,M45-M43) +0.95*MAX(0, M45-N43)</f>
        <v>1.1136721270551158E-2</v>
      </c>
      <c r="P43" s="16">
        <v>0.164306179877893</v>
      </c>
      <c r="Q43" s="16">
        <v>0.463963963963963</v>
      </c>
      <c r="R43" s="16">
        <v>0.328530805687203</v>
      </c>
      <c r="S43" s="34">
        <f>0.05*MAX(0,Q45-Q43) +0.95*MAX(0, Q45-R43)</f>
        <v>0.10469753639895822</v>
      </c>
      <c r="T43" s="16">
        <v>0.33529941467807201</v>
      </c>
      <c r="U43" s="16">
        <v>0.27180298786975299</v>
      </c>
      <c r="V43" s="16">
        <v>0.18943199332466101</v>
      </c>
      <c r="W43" s="22">
        <f>0.05*MAX(0,U45-U43) +0.95*MAX(0, U45-V43)</f>
        <v>7.3116963067749868E-2</v>
      </c>
      <c r="X43" s="16">
        <v>0.19354868868463601</v>
      </c>
      <c r="AP43" s="16">
        <v>0.63693693693693698</v>
      </c>
      <c r="AQ43" s="16">
        <v>0.40848341232227398</v>
      </c>
      <c r="AR43" s="22">
        <f>0.05*MAX(0,AP45-AP43) +0.95*MAX(0, AP45-AQ43)</f>
        <v>0.2059047222578034</v>
      </c>
      <c r="AS43" s="16">
        <v>0.41990094552003598</v>
      </c>
      <c r="AT43" s="16">
        <v>0.42863978497410399</v>
      </c>
      <c r="AU43" s="16">
        <v>0.267319236814407</v>
      </c>
      <c r="AV43" s="22">
        <f>0.05*MAX(0,AT45-AT43) +0.95*MAX(0, AT45-AU43)</f>
        <v>0.15987372426991814</v>
      </c>
      <c r="AW43" s="16">
        <v>0.27538163251261699</v>
      </c>
    </row>
    <row r="44" spans="1:49">
      <c r="A44" s="29" t="s">
        <v>101</v>
      </c>
      <c r="B44" s="3">
        <v>22210</v>
      </c>
      <c r="C44" s="3">
        <v>12101</v>
      </c>
      <c r="D44" s="3">
        <v>187037</v>
      </c>
      <c r="E44" s="3">
        <v>99.930400000000006</v>
      </c>
      <c r="F44" s="3" t="s">
        <v>38</v>
      </c>
      <c r="G44" s="3" t="s">
        <v>39</v>
      </c>
      <c r="H44" s="16" t="s">
        <v>106</v>
      </c>
      <c r="K44" s="16">
        <f>0.05*MAX(0,I45-I44) +0.95*MAX(0, I45-J44)</f>
        <v>0.31081081081081002</v>
      </c>
      <c r="O44" s="16">
        <f>0.05*MAX(0,M45-M44) +0.95*MAX(0, M45-N44)</f>
        <v>0.174608423532947</v>
      </c>
      <c r="S44" s="16">
        <f>0.05*MAX(0,Q45-Q44) +0.95*MAX(0, Q45-R44)</f>
        <v>0.43873873873873792</v>
      </c>
      <c r="W44" s="16">
        <f>0.05*MAX(0,U45-U44) +0.95*MAX(0, U45-V44)</f>
        <v>0.26639721760650298</v>
      </c>
      <c r="AP44" s="16">
        <v>0.57657657657657602</v>
      </c>
      <c r="AQ44" s="16">
        <v>0.40777251184834101</v>
      </c>
      <c r="AR44" s="16">
        <f>0.05*MAX(0,AP45-AP44) +0.95*MAX(0, AP45-AQ44)</f>
        <v>0.20901251014047217</v>
      </c>
      <c r="AS44" s="16">
        <v>0.416208914903196</v>
      </c>
      <c r="AT44" s="16">
        <v>0.37169183975562398</v>
      </c>
      <c r="AU44" s="16">
        <v>0.26582511297102102</v>
      </c>
      <c r="AV44" s="16">
        <f>0.05*MAX(0,AT45-AT44) +0.95*MAX(0, AT45-AU44)</f>
        <v>0.16414053918205881</v>
      </c>
      <c r="AW44" s="16">
        <v>0.27111606599807703</v>
      </c>
    </row>
    <row r="45" spans="1:49">
      <c r="A45" s="29" t="s">
        <v>101</v>
      </c>
      <c r="B45" s="3">
        <v>22210</v>
      </c>
      <c r="C45" s="3">
        <v>12101</v>
      </c>
      <c r="D45" s="3">
        <v>187037</v>
      </c>
      <c r="E45" s="3">
        <v>99.930400000000006</v>
      </c>
      <c r="F45" s="3" t="s">
        <v>38</v>
      </c>
      <c r="G45" s="3" t="s">
        <v>39</v>
      </c>
      <c r="H45" s="16" t="s">
        <v>107</v>
      </c>
      <c r="I45" s="16">
        <v>0.31081081081081002</v>
      </c>
      <c r="J45" s="16">
        <v>0.25184834123222699</v>
      </c>
      <c r="K45" s="17">
        <f>0.05*MAX(0,I45-I45) +0.95*MAX(0, I45-J45)</f>
        <v>5.6014346099653875E-2</v>
      </c>
      <c r="L45" s="16">
        <v>0.254795137325529</v>
      </c>
      <c r="M45" s="16">
        <v>0.174608423532947</v>
      </c>
      <c r="N45" s="16">
        <v>0.14610154406402201</v>
      </c>
      <c r="O45" s="17">
        <f>0.05*MAX(0,M45-M45) +0.95*MAX(0, M45-N45)</f>
        <v>2.7081535495478745E-2</v>
      </c>
      <c r="P45" s="16">
        <v>0.147526246279713</v>
      </c>
      <c r="Q45" s="33">
        <v>0.43873873873873798</v>
      </c>
      <c r="R45" s="33">
        <v>0.376824644549763</v>
      </c>
      <c r="S45" s="33">
        <f>0.05*MAX(0,Q45-Q45) +0.95*MAX(0, Q45-R45)</f>
        <v>5.8818389479526223E-2</v>
      </c>
      <c r="T45" s="33">
        <v>0.37991895542548398</v>
      </c>
      <c r="U45" s="16">
        <v>0.26639721760650298</v>
      </c>
      <c r="V45" s="16">
        <v>0.146102349682878</v>
      </c>
      <c r="W45" s="17">
        <f>0.05*MAX(0,U45-U45) +0.95*MAX(0, U45-V45)</f>
        <v>0.11428012452744372</v>
      </c>
      <c r="X45" s="16">
        <v>0.15211438495506199</v>
      </c>
      <c r="AP45" s="16">
        <v>0.62522522522522495</v>
      </c>
      <c r="AQ45" s="16">
        <v>0.36203791469194302</v>
      </c>
      <c r="AR45" s="17">
        <f>0.05*MAX(0,AP45-AP45) +0.95*MAX(0, AP45-AQ45)</f>
        <v>0.25002794500661779</v>
      </c>
      <c r="AS45" s="16">
        <v>0.375191355245384</v>
      </c>
      <c r="AT45" s="16">
        <v>0.43525898849230998</v>
      </c>
      <c r="AU45" s="16">
        <v>0.235277324987401</v>
      </c>
      <c r="AV45" s="17">
        <f>0.05*MAX(0,AT45-AT45) +0.95*MAX(0, AT45-AU45)</f>
        <v>0.18998258032966353</v>
      </c>
      <c r="AW45" s="16">
        <v>0.245271906099082</v>
      </c>
    </row>
    <row r="46" spans="1:49">
      <c r="A46" s="29" t="s">
        <v>101</v>
      </c>
      <c r="B46" s="3">
        <v>22210</v>
      </c>
      <c r="C46" s="3">
        <v>12101</v>
      </c>
      <c r="D46" s="3">
        <v>187037</v>
      </c>
      <c r="E46" s="3">
        <v>99.930400000000006</v>
      </c>
      <c r="F46" s="3" t="s">
        <v>38</v>
      </c>
      <c r="G46" s="3" t="s">
        <v>39</v>
      </c>
      <c r="H46" s="16" t="s">
        <v>132</v>
      </c>
      <c r="I46">
        <v>0.27929999999999999</v>
      </c>
      <c r="J46">
        <v>0.25180000000000002</v>
      </c>
      <c r="K46" s="16">
        <f>0.05*MAX(0,I45-I46) +0.95*MAX(0, I45-J46)</f>
        <v>5.7635810810809998E-2</v>
      </c>
      <c r="L46">
        <v>0.25319999999999998</v>
      </c>
      <c r="M46">
        <v>0.1656</v>
      </c>
      <c r="N46">
        <v>0.14630000000000001</v>
      </c>
      <c r="O46" s="16">
        <f>0.05*MAX(0,M45-M46) +0.95*MAX(0, M45-N46)</f>
        <v>2.7343423532946991E-2</v>
      </c>
      <c r="P46">
        <v>0.1472</v>
      </c>
      <c r="Q46">
        <v>8.2000000000000003E-2</v>
      </c>
      <c r="R46">
        <v>5.45E-2</v>
      </c>
      <c r="S46" s="16">
        <f>0.05*MAX(0,Q45-Q46) +0.95*MAX(0, Q45-R46)</f>
        <v>0.38286373873873797</v>
      </c>
      <c r="T46">
        <v>5.5899999999999998E-2</v>
      </c>
      <c r="U46">
        <v>3.3500000000000002E-2</v>
      </c>
      <c r="V46">
        <v>6.8099999999999994E-2</v>
      </c>
      <c r="W46" s="16">
        <f>0.05*MAX(0,U45-U46) +0.95*MAX(0, U45-V46)</f>
        <v>0.20002721760650297</v>
      </c>
      <c r="X46">
        <v>3.1699999999999999E-2</v>
      </c>
      <c r="AP46" s="16">
        <v>0.40360000000000001</v>
      </c>
      <c r="AQ46" s="16">
        <v>0.37609999999999999</v>
      </c>
      <c r="AR46" s="16">
        <f>0.05*MAX(0,AP45-AP46) +0.95*MAX(0, AP45-AQ46)</f>
        <v>0.24775022522522494</v>
      </c>
      <c r="AS46" s="16">
        <v>0.3775</v>
      </c>
      <c r="AT46" s="16">
        <v>0.30909999999999999</v>
      </c>
      <c r="AU46" s="16">
        <v>0.23910000000000001</v>
      </c>
      <c r="AV46" s="16">
        <f>0.05*MAX(0,AT45-AT46) +0.95*MAX(0, AT45-AU46)</f>
        <v>0.19265898849230995</v>
      </c>
      <c r="AW46" s="16">
        <v>0.24260000000000001</v>
      </c>
    </row>
    <row r="47" spans="1:49">
      <c r="A47" s="29"/>
      <c r="B47" s="3"/>
      <c r="C47" s="3"/>
      <c r="D47" s="3"/>
      <c r="E47" s="3"/>
      <c r="F47" s="3"/>
      <c r="G47" s="3"/>
      <c r="H47" s="16"/>
      <c r="K47" s="16"/>
      <c r="O47" s="16"/>
      <c r="P47" t="s">
        <v>140</v>
      </c>
      <c r="Q47" s="16">
        <v>0.43513513513513502</v>
      </c>
      <c r="R47" s="16">
        <v>0.33881516587677701</v>
      </c>
      <c r="S47" s="16">
        <f>0.05*MAX(0,Q47-Q47) +0.95*MAX(0, Q47-R47)</f>
        <v>9.1503970795440107E-2</v>
      </c>
      <c r="T47" s="16">
        <v>0.34362899594777102</v>
      </c>
      <c r="U47" s="16">
        <v>0.265765875430306</v>
      </c>
      <c r="V47" s="16">
        <v>0.14609861965715701</v>
      </c>
      <c r="W47" s="17">
        <f>0.05*MAX(0,U47-U47) +0.95*MAX(0, U47-V47)</f>
        <v>0.11368389298449154</v>
      </c>
      <c r="X47" s="16">
        <v>0.15207928845086199</v>
      </c>
      <c r="AP47" s="16"/>
      <c r="AQ47" s="16"/>
      <c r="AR47" s="16"/>
      <c r="AS47" s="16"/>
      <c r="AT47" s="16"/>
      <c r="AU47" s="16"/>
      <c r="AV47" s="16"/>
      <c r="AW47" s="16"/>
    </row>
    <row r="48" spans="1:49">
      <c r="A48" s="29"/>
      <c r="B48" s="3"/>
      <c r="C48" s="3"/>
      <c r="D48" s="3"/>
      <c r="E48" s="3"/>
      <c r="F48" s="3"/>
      <c r="G48" s="3"/>
      <c r="H48" s="16"/>
      <c r="K48" s="16"/>
      <c r="O48" s="16"/>
      <c r="P48" t="s">
        <v>141</v>
      </c>
      <c r="Q48" s="16">
        <v>0.43240000000000001</v>
      </c>
      <c r="R48" s="16">
        <v>0.25950000000000001</v>
      </c>
      <c r="S48" s="36">
        <f>0.05*MAX(0,Q48-Q48) +0.95*MAX(0, Q48-R48)</f>
        <v>0.16425499999999998</v>
      </c>
      <c r="T48" s="16">
        <v>0.26790000000000003</v>
      </c>
      <c r="U48" s="16"/>
      <c r="V48" s="16"/>
      <c r="W48" s="17"/>
      <c r="X48" s="16"/>
      <c r="AP48" s="16"/>
      <c r="AQ48" s="16"/>
      <c r="AR48" s="16"/>
      <c r="AS48" s="16"/>
      <c r="AT48" s="16"/>
      <c r="AU48" s="16"/>
      <c r="AV48" s="16"/>
      <c r="AW48" s="16"/>
    </row>
    <row r="49" spans="1:49">
      <c r="A49" s="29"/>
      <c r="B49" s="3"/>
      <c r="C49" s="3"/>
      <c r="D49" s="3"/>
      <c r="E49" s="3"/>
      <c r="F49" s="3"/>
      <c r="G49" s="3"/>
      <c r="H49" s="16"/>
      <c r="K49" s="16"/>
      <c r="O49" s="16"/>
      <c r="Q49" s="16"/>
      <c r="R49" s="16"/>
      <c r="S49" s="36"/>
      <c r="T49" s="16"/>
      <c r="U49" s="16"/>
      <c r="V49" s="16"/>
      <c r="W49" s="17"/>
      <c r="X49" s="16"/>
      <c r="AP49" s="16"/>
      <c r="AQ49" s="16"/>
      <c r="AR49" s="16"/>
      <c r="AS49" s="16"/>
      <c r="AT49" s="16"/>
      <c r="AU49" s="16"/>
      <c r="AV49" s="16"/>
      <c r="AW49" s="16"/>
    </row>
    <row r="50" spans="1:49" ht="13.25" customHeight="1">
      <c r="A50" s="3"/>
      <c r="B50" s="3"/>
      <c r="C50" s="3"/>
      <c r="D50" s="3"/>
      <c r="E50" s="3"/>
      <c r="F50" s="3"/>
      <c r="G50" s="3"/>
      <c r="H50" s="16" t="s">
        <v>161</v>
      </c>
      <c r="I50" s="16">
        <v>0.513139695712309</v>
      </c>
      <c r="J50" s="16">
        <v>0.33757637474541702</v>
      </c>
      <c r="K50" s="55">
        <f>0.05*MAX(0,I60-I50) +0.95*MAX(0, I60-J50)</f>
        <v>0.14838958092131391</v>
      </c>
      <c r="L50" s="16">
        <v>0.346347868150093</v>
      </c>
      <c r="M50" s="16">
        <v>0.34651895122481602</v>
      </c>
      <c r="N50" s="16">
        <v>0.20201951214570399</v>
      </c>
      <c r="O50" s="55">
        <f>0.05*MAX(0,M60-M50) +0.95*MAX(0, M60-N50)</f>
        <v>0.13491321953245686</v>
      </c>
      <c r="P50" s="16">
        <v>0.209238992102458</v>
      </c>
      <c r="Q50" s="16">
        <v>0.55878284923928001</v>
      </c>
      <c r="R50" s="16">
        <v>0.38747454175152701</v>
      </c>
      <c r="S50" s="55">
        <f>0.05*MAX(0,Q60-Q50) +0.95*MAX(0, Q60-R50)</f>
        <v>0.18210665421571734</v>
      </c>
      <c r="T50" s="16">
        <v>0.39603344620274999</v>
      </c>
      <c r="U50" s="16">
        <v>0.37979219432641398</v>
      </c>
      <c r="V50" s="16">
        <v>0.23179624580416799</v>
      </c>
      <c r="W50" s="55">
        <f>0.05*MAX(0,U60-U50) +0.95*MAX(0, U60-V50)</f>
        <v>0.16085583631190173</v>
      </c>
      <c r="X50" s="16">
        <v>0.23919041834107599</v>
      </c>
      <c r="AP50" s="16">
        <v>0.62102351313969495</v>
      </c>
      <c r="AQ50" s="16">
        <v>0.423479778876927</v>
      </c>
      <c r="AR50" s="55">
        <f>0.05*MAX(0,AP60-AP50) +0.95*MAX(0, AP60-AQ50)</f>
        <v>0.18904967341408366</v>
      </c>
      <c r="AS50" s="16">
        <v>0.43334945753576098</v>
      </c>
      <c r="AT50" s="16">
        <v>0.40723772062651298</v>
      </c>
      <c r="AU50" s="16">
        <v>0.27322788139396798</v>
      </c>
      <c r="AV50" s="55">
        <f>0.05*MAX(0,AT60-AT50) +0.95*MAX(0, AT60-AU50)</f>
        <v>0.1213598504905308</v>
      </c>
      <c r="AW50" s="16">
        <v>0.27992328003712602</v>
      </c>
    </row>
    <row r="51" spans="1:49" ht="13.25" customHeight="1">
      <c r="A51" s="3"/>
      <c r="B51" s="3"/>
      <c r="C51" s="3"/>
      <c r="D51" s="3"/>
      <c r="E51" s="3"/>
      <c r="F51" s="3"/>
      <c r="G51" s="3"/>
      <c r="H51" t="s">
        <v>160</v>
      </c>
      <c r="I51" s="16">
        <v>0.49239280774550398</v>
      </c>
      <c r="J51" s="16">
        <v>0.31975560081466398</v>
      </c>
      <c r="K51" s="55">
        <f>0.05*MAX(0,I60-I51) +0.95*MAX(0, I60-J51)</f>
        <v>0.16538847244875199</v>
      </c>
      <c r="L51" s="16">
        <v>0.328380899730495</v>
      </c>
      <c r="M51" s="16">
        <v>0.34409979886812297</v>
      </c>
      <c r="N51" s="16">
        <v>0.19266349318189799</v>
      </c>
      <c r="O51" s="55">
        <f>0.05*MAX(0,M60-M51) +0.95*MAX(0, M60-N51)</f>
        <v>0.14380143754807256</v>
      </c>
      <c r="P51" s="16">
        <v>0.20022955281918201</v>
      </c>
      <c r="Q51" s="16">
        <v>0.57676348547717804</v>
      </c>
      <c r="R51" s="16">
        <v>0.35779749781786402</v>
      </c>
      <c r="S51" s="55">
        <f>0.05*MAX(0,Q60-Q51) +0.95*MAX(0, Q60-R51)</f>
        <v>0.2094008141408023</v>
      </c>
      <c r="T51" s="16">
        <v>0.368737474949899</v>
      </c>
      <c r="U51" s="16">
        <v>0.40048413611019801</v>
      </c>
      <c r="V51" s="16">
        <v>0.208070683881867</v>
      </c>
      <c r="W51" s="55">
        <f>0.05*MAX(0,U60-U51) +0.95*MAX(0, U60-V51)</f>
        <v>0.18238213587729926</v>
      </c>
      <c r="X51" s="16">
        <v>0.21768404342585701</v>
      </c>
      <c r="AP51" s="16">
        <v>0.61134163208851999</v>
      </c>
      <c r="AQ51" s="16">
        <v>0.36856270002909503</v>
      </c>
      <c r="AR51" s="55">
        <f>0.05*MAX(0,AP60-AP51) +0.95*MAX(0, AP60-AQ51)</f>
        <v>0.24170499237208279</v>
      </c>
      <c r="AS51" s="16">
        <v>0.38069241932140102</v>
      </c>
      <c r="AT51" s="16">
        <v>0.412600329808953</v>
      </c>
      <c r="AU51" s="16">
        <v>0.23937183543050899</v>
      </c>
      <c r="AV51" s="55">
        <f>0.05*MAX(0,AT60-AT51) +0.95*MAX(0, AT60-AU51)</f>
        <v>0.15352309415581683</v>
      </c>
      <c r="AW51" s="16">
        <v>0.24802667624562999</v>
      </c>
    </row>
    <row r="52" spans="1:49" ht="13.25" customHeight="1">
      <c r="A52" s="29" t="s">
        <v>103</v>
      </c>
      <c r="B52" s="3">
        <v>14471</v>
      </c>
      <c r="C52" s="3">
        <v>8712</v>
      </c>
      <c r="D52" s="3">
        <v>135969</v>
      </c>
      <c r="E52" s="3">
        <v>99.892099999999999</v>
      </c>
      <c r="F52" s="3" t="s">
        <v>44</v>
      </c>
      <c r="G52" s="3" t="s">
        <v>45</v>
      </c>
      <c r="H52" s="16" t="s">
        <v>136</v>
      </c>
      <c r="I52" s="16">
        <v>0.51037344398340201</v>
      </c>
      <c r="J52" s="16">
        <v>0.33772185045097403</v>
      </c>
      <c r="K52" s="22">
        <f>0.05*MAX(0,I60-I52) +0.95*MAX(0, I60-J52)</f>
        <v>0.14825137900103474</v>
      </c>
      <c r="L52" s="16">
        <v>0.346347868150093</v>
      </c>
      <c r="M52" s="16">
        <v>0.34652778743752599</v>
      </c>
      <c r="N52" s="16">
        <v>0.20198350769342399</v>
      </c>
      <c r="O52" s="22">
        <f>0.05*MAX(0,M60-M52) +0.95*MAX(0, M60-N52)</f>
        <v>0.13494742376212285</v>
      </c>
      <c r="P52" s="16">
        <v>0.20920522797916699</v>
      </c>
      <c r="Q52" s="16">
        <v>0.55878284923928001</v>
      </c>
      <c r="R52" s="16">
        <v>0.38747454175152701</v>
      </c>
      <c r="S52" s="34">
        <f>0.05*MAX(0,Q60-Q52) +0.95*MAX(0, Q60-R52)</f>
        <v>0.18210665421571734</v>
      </c>
      <c r="T52" s="16">
        <v>0.39603344620274999</v>
      </c>
      <c r="U52" s="16">
        <v>0.37979219432641398</v>
      </c>
      <c r="V52" s="16">
        <v>0.23179624580416799</v>
      </c>
      <c r="W52" s="22">
        <f>0.05*MAX(0,U60-U52) +0.95*MAX(0, U60-V52)</f>
        <v>0.16085583631190173</v>
      </c>
      <c r="X52" s="16">
        <v>0.23919041834107599</v>
      </c>
      <c r="AP52" s="16">
        <v>0.62102351313969495</v>
      </c>
      <c r="AQ52" s="16">
        <v>0.423479778876927</v>
      </c>
      <c r="AR52" s="22">
        <f>0.05*MAX(0,AP60-AP52) +0.95*MAX(0, AP60-AQ52)</f>
        <v>0.18904967341408366</v>
      </c>
      <c r="AS52" s="16">
        <v>0.43334945753576098</v>
      </c>
      <c r="AT52" s="16">
        <v>0.40723772062651298</v>
      </c>
      <c r="AU52" s="16">
        <v>0.27322788139396798</v>
      </c>
      <c r="AV52" s="22">
        <f>0.05*MAX(0,AT60-AT52) +0.95*MAX(0, AT60-AU52)</f>
        <v>0.1213598504905308</v>
      </c>
      <c r="AW52" s="16">
        <v>0.27992328003712602</v>
      </c>
    </row>
    <row r="53" spans="1:49" ht="13.25" customHeight="1">
      <c r="A53" s="29"/>
      <c r="B53" s="3"/>
      <c r="C53" s="3"/>
      <c r="D53" s="3"/>
      <c r="E53" s="3"/>
      <c r="F53" s="3"/>
      <c r="G53" s="3"/>
      <c r="H53" s="16" t="s">
        <v>142</v>
      </c>
      <c r="I53" s="16"/>
      <c r="J53" s="16"/>
      <c r="K53" s="22"/>
      <c r="L53" s="16"/>
      <c r="M53" s="16"/>
      <c r="N53" s="16"/>
      <c r="O53" s="22"/>
      <c r="P53" s="16"/>
      <c r="Q53" s="16">
        <v>0.57538035961272405</v>
      </c>
      <c r="R53" s="16">
        <v>0.35787023567064302</v>
      </c>
      <c r="S53" s="34">
        <f>0.05*MAX(0,Q60-Q53) +0.95*MAX(0, Q60-R53)</f>
        <v>0.20940086947388495</v>
      </c>
      <c r="T53" s="16">
        <v>0.368737474949899</v>
      </c>
      <c r="U53" s="16">
        <v>0.40048413611019801</v>
      </c>
      <c r="V53" s="16">
        <v>0.20817189230842301</v>
      </c>
      <c r="W53" s="22">
        <f>0.05*MAX(0,U60-U53) +0.95*MAX(0, U60-V53)</f>
        <v>0.18228598787207106</v>
      </c>
      <c r="X53" s="16">
        <v>0.217780195277719</v>
      </c>
      <c r="AP53" s="16"/>
      <c r="AQ53" s="16"/>
      <c r="AR53" s="22"/>
      <c r="AS53" s="16"/>
      <c r="AT53" s="16"/>
      <c r="AU53" s="16"/>
      <c r="AV53" s="22"/>
      <c r="AW53" s="16"/>
    </row>
    <row r="54" spans="1:49" ht="13.25" customHeight="1">
      <c r="A54" s="29" t="s">
        <v>103</v>
      </c>
      <c r="B54" s="3">
        <v>14471</v>
      </c>
      <c r="C54" s="3">
        <v>8712</v>
      </c>
      <c r="D54" s="3">
        <v>135969</v>
      </c>
      <c r="E54" s="3">
        <v>99.892099999999999</v>
      </c>
      <c r="F54" s="3" t="s">
        <v>44</v>
      </c>
      <c r="G54" s="3" t="s">
        <v>45</v>
      </c>
      <c r="H54" s="16" t="s">
        <v>135</v>
      </c>
      <c r="I54" s="16">
        <v>0.49377593360995797</v>
      </c>
      <c r="J54" s="16">
        <v>0.31975560081466398</v>
      </c>
      <c r="K54" s="22">
        <f>0.05*MAX(0,I60-I54) +0.95*MAX(0, I60-J54)</f>
        <v>0.16531931615552928</v>
      </c>
      <c r="L54" s="16">
        <v>0.32845000345518599</v>
      </c>
      <c r="M54" s="16">
        <v>0.34409979886812297</v>
      </c>
      <c r="N54" s="16">
        <v>0.19266541427338299</v>
      </c>
      <c r="O54" s="22">
        <f>0.05*MAX(0,M60-M54) +0.95*MAX(0, M60-N54)</f>
        <v>0.1437996125111618</v>
      </c>
      <c r="P54" s="16">
        <v>0.200231377929108</v>
      </c>
      <c r="Q54" s="16">
        <v>0.57676348547717804</v>
      </c>
      <c r="R54" s="16">
        <v>0.35779749781786402</v>
      </c>
      <c r="S54" s="34">
        <f>0.05*MAX(0,Q60-Q54) +0.95*MAX(0, Q60-R54)</f>
        <v>0.2094008141408023</v>
      </c>
      <c r="T54" s="16">
        <v>0.368737474949899</v>
      </c>
      <c r="U54" s="16">
        <v>0.40048413611019801</v>
      </c>
      <c r="V54" s="16">
        <v>0.208070683881867</v>
      </c>
      <c r="W54" s="34">
        <f>0.05*MAX(0,U60-U54) +0.95*MAX(0, U60-V54)</f>
        <v>0.18238213587729926</v>
      </c>
      <c r="X54" s="16">
        <v>0.21768404342585701</v>
      </c>
      <c r="AP54" s="16">
        <v>0.61134163208851999</v>
      </c>
      <c r="AQ54" s="24">
        <v>0.368053535059645</v>
      </c>
      <c r="AR54" s="24">
        <f>0.05*MAX(0,AP60-AP54) +0.95*MAX(0, AP60-AQ54)</f>
        <v>0.24218869909306032</v>
      </c>
      <c r="AS54" s="16">
        <v>0.38020869324856599</v>
      </c>
      <c r="AT54" s="24">
        <v>0.41241923748036202</v>
      </c>
      <c r="AU54" s="24">
        <v>0.23912922095269301</v>
      </c>
      <c r="AV54" s="24">
        <f>0.05*MAX(0,AT60-AT54) +0.95*MAX(0, AT60-AU54)</f>
        <v>0.15375357790974201</v>
      </c>
      <c r="AW54" s="16">
        <v>0.24778713553699899</v>
      </c>
    </row>
    <row r="55" spans="1:49">
      <c r="A55" s="29" t="s">
        <v>103</v>
      </c>
      <c r="B55" s="3">
        <v>14471</v>
      </c>
      <c r="C55" s="3">
        <v>8712</v>
      </c>
      <c r="D55" s="3">
        <v>135969</v>
      </c>
      <c r="E55" s="3">
        <v>99.892099999999999</v>
      </c>
      <c r="F55" s="3" t="s">
        <v>44</v>
      </c>
      <c r="G55" s="3" t="s">
        <v>45</v>
      </c>
      <c r="H55" s="16" t="s">
        <v>134</v>
      </c>
      <c r="K55" s="16">
        <f>0.05*MAX(0,I60-I55) +0.95*MAX(0, I60-J55)</f>
        <v>0.49377593360995797</v>
      </c>
      <c r="O55" s="16">
        <f>0.05*MAX(0,M60-M55) +0.95*MAX(0, M60-N55)</f>
        <v>0.34403342744302701</v>
      </c>
      <c r="S55" s="16">
        <f>0.05*MAX(0,Q60-Q55) +0.95*MAX(0, Q60-R55)</f>
        <v>0.57814661134163203</v>
      </c>
      <c r="W55" s="16">
        <f>0.05*MAX(0,U60-U55) +0.95*MAX(0, U60-V55)</f>
        <v>0.40005187954218202</v>
      </c>
      <c r="AP55" s="16">
        <v>0.60027662517289004</v>
      </c>
      <c r="AQ55" s="16">
        <v>0.35765202211230701</v>
      </c>
      <c r="AR55" s="16">
        <f>0.05*MAX(0,AP60-AP55) +0.95*MAX(0, AP60-AQ55)</f>
        <v>0.25262338673881285</v>
      </c>
      <c r="AS55" s="16">
        <v>0.369774030820261</v>
      </c>
      <c r="AT55" s="16">
        <v>0.41356642825590001</v>
      </c>
      <c r="AU55" s="16">
        <v>0.23097760974582801</v>
      </c>
      <c r="AV55" s="16">
        <f>0.05*MAX(0,AT60-AT55) +0.95*MAX(0, AT60-AU55)</f>
        <v>0.16149760855626377</v>
      </c>
      <c r="AW55" s="16">
        <v>0.240100111009237</v>
      </c>
    </row>
    <row r="56" spans="1:49">
      <c r="A56" s="29" t="s">
        <v>103</v>
      </c>
      <c r="B56" s="3">
        <v>14471</v>
      </c>
      <c r="C56" s="3">
        <v>8712</v>
      </c>
      <c r="D56" s="3">
        <v>135969</v>
      </c>
      <c r="E56" s="3">
        <v>99.892099999999999</v>
      </c>
      <c r="F56" s="3" t="s">
        <v>44</v>
      </c>
      <c r="G56" s="3" t="s">
        <v>45</v>
      </c>
      <c r="H56" s="16" t="s">
        <v>133</v>
      </c>
      <c r="K56" s="16">
        <f>0.05*MAX(0,I60-I56) +0.95*MAX(0, I60-J56)</f>
        <v>0.49377593360995797</v>
      </c>
      <c r="O56" s="16">
        <f>0.05*MAX(0,M60-M56) +0.95*MAX(0, M60-N56)</f>
        <v>0.34403342744302701</v>
      </c>
      <c r="S56" s="16">
        <f>0.05*MAX(0,Q60-Q56) +0.95*MAX(0, Q60-R56)</f>
        <v>0.57814661134163203</v>
      </c>
      <c r="W56" s="16">
        <f>0.05*MAX(0,U60-U56) +0.95*MAX(0, U60-V56)</f>
        <v>0.40005187954218202</v>
      </c>
      <c r="AP56" s="16">
        <v>0.58229598893499301</v>
      </c>
      <c r="AQ56" s="16">
        <v>0.36507128309572301</v>
      </c>
      <c r="AR56" s="16">
        <f>0.05*MAX(0,AP60-AP56) +0.95*MAX(0, AP60-AQ56)</f>
        <v>0.24647412061646254</v>
      </c>
      <c r="AS56" s="16">
        <v>0.37592426231773801</v>
      </c>
      <c r="AT56" s="16">
        <v>0.37108742567029701</v>
      </c>
      <c r="AU56" s="16">
        <v>0.231380788731263</v>
      </c>
      <c r="AV56" s="16">
        <f>0.05*MAX(0,AT60-AT56) +0.95*MAX(0, AT60-AU56)</f>
        <v>0.16260897185841727</v>
      </c>
      <c r="AW56" s="16">
        <v>0.23836081074127799</v>
      </c>
    </row>
    <row r="57" spans="1:49">
      <c r="A57" s="29" t="s">
        <v>103</v>
      </c>
      <c r="B57" s="3">
        <v>14471</v>
      </c>
      <c r="C57" s="3">
        <v>8712</v>
      </c>
      <c r="D57" s="3">
        <v>135969</v>
      </c>
      <c r="E57" s="3">
        <v>99.892099999999999</v>
      </c>
      <c r="F57" s="3" t="s">
        <v>44</v>
      </c>
      <c r="G57" s="3" t="s">
        <v>45</v>
      </c>
      <c r="H57" s="16" t="s">
        <v>128</v>
      </c>
      <c r="K57" s="16">
        <f>0.05*MAX(0,I60-I57) +0.95*MAX(0, I60-J57)</f>
        <v>0.49377593360995797</v>
      </c>
      <c r="O57" s="16">
        <f>0.05*MAX(0,M60-M57) +0.95*MAX(0, M60-N57)</f>
        <v>0.34403342744302701</v>
      </c>
      <c r="S57" s="16">
        <f>0.05*MAX(0,Q60-Q57) +0.95*MAX(0, Q60-R57)</f>
        <v>0.57814661134163203</v>
      </c>
      <c r="W57" s="16">
        <f>0.05*MAX(0,U60-U57) +0.95*MAX(0, U60-V57)</f>
        <v>0.40005187954218202</v>
      </c>
      <c r="AP57" s="16">
        <v>0.58367911479944601</v>
      </c>
      <c r="AQ57" s="16">
        <v>0.36638056444573702</v>
      </c>
      <c r="AR57" s="16">
        <f>0.05*MAX(0,AP60-AP57) +0.95*MAX(0, AP60-AQ57)</f>
        <v>0.24516114704072656</v>
      </c>
      <c r="AS57" s="16">
        <v>0.37723723308686302</v>
      </c>
      <c r="AT57" s="16">
        <v>0.37404764239034799</v>
      </c>
      <c r="AU57" s="16">
        <v>0.233354768949073</v>
      </c>
      <c r="AV57" s="16">
        <f>0.05*MAX(0,AT60-AT57) +0.95*MAX(0, AT60-AU57)</f>
        <v>0.16058567981549524</v>
      </c>
      <c r="AW57" s="16">
        <v>0.24038406530026099</v>
      </c>
    </row>
    <row r="58" spans="1:49">
      <c r="A58" s="29" t="s">
        <v>103</v>
      </c>
      <c r="B58" s="3">
        <v>14471</v>
      </c>
      <c r="C58" s="3">
        <v>8712</v>
      </c>
      <c r="D58" s="3">
        <v>135969</v>
      </c>
      <c r="E58" s="3">
        <v>99.892099999999999</v>
      </c>
      <c r="F58" s="3" t="s">
        <v>44</v>
      </c>
      <c r="G58" s="3" t="s">
        <v>45</v>
      </c>
      <c r="H58" s="16" t="s">
        <v>129</v>
      </c>
      <c r="I58" s="16">
        <v>0.513139695712309</v>
      </c>
      <c r="J58" s="16">
        <v>0.337285423334303</v>
      </c>
      <c r="K58" s="22">
        <f>0.05*MAX(0,I60-I58) +0.95*MAX(0, I60-J58)</f>
        <v>0.14866598476187221</v>
      </c>
      <c r="L58" s="16">
        <v>0.34607145325132999</v>
      </c>
      <c r="M58" s="16">
        <v>0.34760756274557197</v>
      </c>
      <c r="N58" s="16">
        <v>0.20194980382178901</v>
      </c>
      <c r="O58" s="22">
        <f>0.05*MAX(0,M60-M58) +0.95*MAX(0, M60-N58)</f>
        <v>0.1349794424401761</v>
      </c>
      <c r="P58" s="16">
        <v>0.209227155746459</v>
      </c>
      <c r="Q58" s="16">
        <v>0.55878284923928001</v>
      </c>
      <c r="R58" s="16">
        <v>0.38754727960430602</v>
      </c>
      <c r="S58" s="22">
        <f>0.05*MAX(0,Q60-Q58) +0.95*MAX(0, Q60-R58)</f>
        <v>0.1820375532555773</v>
      </c>
      <c r="T58" s="16">
        <v>0.39610254992744098</v>
      </c>
      <c r="U58" s="16">
        <v>0.37976990094088398</v>
      </c>
      <c r="V58" s="16">
        <v>0.231668231580133</v>
      </c>
      <c r="W58" s="22">
        <f>0.05*MAX(0,U60-U58) +0.95*MAX(0, U60-V58)</f>
        <v>0.16097856449401146</v>
      </c>
      <c r="X58" s="16">
        <v>0.23906768614082799</v>
      </c>
      <c r="AP58" s="16">
        <v>0.62793914246196403</v>
      </c>
      <c r="AQ58" s="16">
        <v>0.42427989525749199</v>
      </c>
      <c r="AR58" s="22">
        <f>0.05*MAX(0,AP60-AP58) +0.95*MAX(0, AP60-AQ58)</f>
        <v>0.1882204065593242</v>
      </c>
      <c r="AS58" s="16">
        <v>0.43445511713081297</v>
      </c>
      <c r="AT58" s="16">
        <v>0.40243479569207402</v>
      </c>
      <c r="AU58" s="16">
        <v>0.27404091312838003</v>
      </c>
      <c r="AV58" s="22">
        <f>0.05*MAX(0,AT60-AT58) +0.95*MAX(0, AT60-AU58)</f>
        <v>0.12058747034283936</v>
      </c>
      <c r="AW58" s="16">
        <v>0.28045572738403202</v>
      </c>
    </row>
    <row r="59" spans="1:49">
      <c r="A59" s="29" t="s">
        <v>103</v>
      </c>
      <c r="B59" s="3">
        <v>14471</v>
      </c>
      <c r="C59" s="3">
        <v>8712</v>
      </c>
      <c r="D59" s="3">
        <v>135969</v>
      </c>
      <c r="E59" s="3">
        <v>99.892099999999999</v>
      </c>
      <c r="F59" s="3" t="s">
        <v>44</v>
      </c>
      <c r="G59" s="3" t="s">
        <v>45</v>
      </c>
      <c r="H59" s="16" t="s">
        <v>106</v>
      </c>
      <c r="K59" s="16">
        <f>0.05*MAX(0,I60-I59) +0.95*MAX(0, I60-J59)</f>
        <v>0.49377593360995797</v>
      </c>
      <c r="O59" s="16">
        <f>0.05*MAX(0,M60-M59) +0.95*MAX(0, M60-N59)</f>
        <v>0.34403342744302701</v>
      </c>
      <c r="S59" s="16">
        <f>0.05*MAX(0,Q60-Q59) +0.95*MAX(0, Q60-R59)</f>
        <v>0.57814661134163203</v>
      </c>
      <c r="W59" s="16">
        <f>0.05*MAX(0,U60-U59) +0.95*MAX(0, U60-V59)</f>
        <v>0.40005187954218202</v>
      </c>
      <c r="AP59" s="16">
        <v>0.57123098201936295</v>
      </c>
      <c r="AQ59" s="16">
        <v>0.41351469304626098</v>
      </c>
      <c r="AR59" s="16">
        <f>0.05*MAX(0,AP60-AP59) +0.95*MAX(0, AP60-AQ59)</f>
        <v>0.20100613150923297</v>
      </c>
      <c r="AS59" s="16">
        <v>0.42139451316425902</v>
      </c>
      <c r="AT59" s="16">
        <v>0.375014070936661</v>
      </c>
      <c r="AU59" s="16">
        <v>0.26759054842959301</v>
      </c>
      <c r="AV59" s="16">
        <f>0.05*MAX(0,AT60-AT59) +0.95*MAX(0, AT60-AU59)</f>
        <v>0.12801336788168557</v>
      </c>
      <c r="AW59" s="16">
        <v>0.27295764170390802</v>
      </c>
    </row>
    <row r="60" spans="1:49">
      <c r="A60" s="29" t="s">
        <v>103</v>
      </c>
      <c r="B60" s="3">
        <v>14471</v>
      </c>
      <c r="C60" s="3">
        <v>8712</v>
      </c>
      <c r="D60" s="3">
        <v>135969</v>
      </c>
      <c r="E60" s="3">
        <v>99.892099999999999</v>
      </c>
      <c r="F60" s="3" t="s">
        <v>44</v>
      </c>
      <c r="G60" s="3" t="s">
        <v>45</v>
      </c>
      <c r="H60" s="16" t="s">
        <v>107</v>
      </c>
      <c r="I60" s="16">
        <v>0.49377593360995797</v>
      </c>
      <c r="J60" s="16">
        <v>0.319100960139656</v>
      </c>
      <c r="K60" s="17">
        <f>0.05*MAX(0,I60-I60) +0.95*MAX(0, I60-J60)</f>
        <v>0.16594122479678686</v>
      </c>
      <c r="L60" s="16">
        <v>0.32782806993296898</v>
      </c>
      <c r="M60" s="16">
        <v>0.34403342744302701</v>
      </c>
      <c r="N60" s="16">
        <v>0.19246891844941599</v>
      </c>
      <c r="O60" s="17">
        <f>0.05*MAX(0,M60-M60) +0.95*MAX(0, M60-N60)</f>
        <v>0.14398628354393045</v>
      </c>
      <c r="P60" s="16">
        <v>0.200041383379441</v>
      </c>
      <c r="Q60" s="16">
        <v>0.57814661134163203</v>
      </c>
      <c r="R60" s="16">
        <v>0.35794297352342103</v>
      </c>
      <c r="S60" s="17">
        <f>0.05*MAX(0,Q60-Q60) +0.95*MAX(0, Q60-R60)</f>
        <v>0.20919345592730046</v>
      </c>
      <c r="T60" s="16">
        <v>0.36894478612397202</v>
      </c>
      <c r="U60" s="16">
        <v>0.40005187954218202</v>
      </c>
      <c r="V60" s="16">
        <v>0.208149504682861</v>
      </c>
      <c r="W60" s="17">
        <f>0.05*MAX(0,U60-U60) +0.95*MAX(0, U60-V60)</f>
        <v>0.18230725611635495</v>
      </c>
      <c r="X60" s="16">
        <v>0.217737329782943</v>
      </c>
      <c r="AP60" s="16">
        <v>0.62240663900414905</v>
      </c>
      <c r="AQ60" s="16">
        <v>0.38041897003200398</v>
      </c>
      <c r="AR60" s="17">
        <f>0.05*MAX(0,AP60-AP60) +0.95*MAX(0, AP60-AQ60)</f>
        <v>0.22988828552353782</v>
      </c>
      <c r="AS60" s="16">
        <v>0.39250915624352101</v>
      </c>
      <c r="AT60" s="16">
        <v>0.40097509243663199</v>
      </c>
      <c r="AU60" s="16">
        <v>0.24912480339100501</v>
      </c>
      <c r="AV60" s="17">
        <f>0.05*MAX(0,AT60-AT60) +0.95*MAX(0, AT60-AU60)</f>
        <v>0.14425777459334563</v>
      </c>
      <c r="AW60" s="16">
        <v>0.25671154646197297</v>
      </c>
    </row>
    <row r="61" spans="1:49">
      <c r="A61" s="29" t="s">
        <v>103</v>
      </c>
      <c r="B61" s="3">
        <v>14471</v>
      </c>
      <c r="C61" s="3">
        <v>8712</v>
      </c>
      <c r="D61" s="3">
        <v>135969</v>
      </c>
      <c r="E61" s="3">
        <v>99.892099999999999</v>
      </c>
      <c r="F61" s="3" t="s">
        <v>44</v>
      </c>
      <c r="G61" s="3" t="s">
        <v>45</v>
      </c>
      <c r="H61" s="16" t="s">
        <v>132</v>
      </c>
      <c r="I61">
        <v>0.35680000000000001</v>
      </c>
      <c r="J61" s="3">
        <v>0.32940000000000003</v>
      </c>
      <c r="K61" s="16">
        <f>0.05*MAX(0,I60-I61) +0.95*MAX(0, I60-J61)</f>
        <v>0.16300593360995794</v>
      </c>
      <c r="L61">
        <v>0.33069999999999999</v>
      </c>
      <c r="M61">
        <v>0.29249999999999998</v>
      </c>
      <c r="N61">
        <v>0.19550000000000001</v>
      </c>
      <c r="O61" s="16">
        <f>0.05*MAX(0,M60-M61) +0.95*MAX(0, M60-N61)</f>
        <v>0.14368342744302698</v>
      </c>
      <c r="P61">
        <v>0.20030000000000001</v>
      </c>
      <c r="Q61">
        <v>0.46750000000000003</v>
      </c>
      <c r="R61">
        <v>0.44</v>
      </c>
      <c r="S61" s="16">
        <f>0.05*MAX(0,Q60-Q61) +0.95*MAX(0, Q60-R61)</f>
        <v>0.13677161134163202</v>
      </c>
      <c r="T61">
        <v>0.44140000000000001</v>
      </c>
      <c r="U61">
        <v>0.35010000000000002</v>
      </c>
      <c r="V61">
        <v>0.23180000000000001</v>
      </c>
      <c r="W61" s="16">
        <f>0.05*MAX(0,U60-U61) +0.95*MAX(0, U60-V61)</f>
        <v>0.16233687954218201</v>
      </c>
      <c r="X61">
        <v>0.23830000000000001</v>
      </c>
      <c r="AP61" s="16">
        <v>0.44119999999999998</v>
      </c>
      <c r="AQ61" s="16">
        <v>0.41370000000000001</v>
      </c>
      <c r="AR61" s="16">
        <f>0.05*MAX(0,AP60-AP61) +0.95*MAX(0, AP60-AQ61)</f>
        <v>0.20733163900414903</v>
      </c>
      <c r="AS61" s="16">
        <v>0.41510000000000002</v>
      </c>
      <c r="AT61" s="16">
        <v>0.30730000000000002</v>
      </c>
      <c r="AU61" s="16">
        <v>0.25790000000000002</v>
      </c>
      <c r="AV61" s="16">
        <f>0.05*MAX(0,AT60-AT61) +0.95*MAX(0, AT60-AU61)</f>
        <v>0.14060509243663197</v>
      </c>
      <c r="AW61" s="16">
        <v>0.2621</v>
      </c>
    </row>
    <row r="62" spans="1:49">
      <c r="A62" s="29"/>
      <c r="B62" s="3"/>
      <c r="C62" s="3"/>
      <c r="D62" s="3"/>
      <c r="E62" s="3"/>
      <c r="F62" s="3"/>
      <c r="G62" s="3"/>
      <c r="H62" s="16"/>
      <c r="J62" s="3"/>
      <c r="K62" s="16"/>
      <c r="O62" s="16"/>
      <c r="P62" t="s">
        <v>140</v>
      </c>
      <c r="Q62" s="16">
        <v>0.57814661134163203</v>
      </c>
      <c r="R62" s="16">
        <v>0.35794297352342103</v>
      </c>
      <c r="S62" s="17">
        <f>0.05*MAX(0,Q62-Q62) +0.95*MAX(0, Q62-R62)</f>
        <v>0.20919345592730046</v>
      </c>
      <c r="T62" s="16">
        <v>0.36894478612397202</v>
      </c>
      <c r="U62" s="16">
        <v>0.40006842887737698</v>
      </c>
      <c r="V62" s="16">
        <v>0.20812473080212901</v>
      </c>
      <c r="W62" s="17">
        <f>0.05*MAX(0,U62-U62) +0.95*MAX(0, U62-V62)</f>
        <v>0.18234651317148556</v>
      </c>
      <c r="X62" s="16">
        <v>0.21771462049243401</v>
      </c>
      <c r="AP62" s="16"/>
      <c r="AQ62" s="16"/>
      <c r="AR62" s="16"/>
      <c r="AS62" s="16"/>
      <c r="AT62" s="16"/>
      <c r="AU62" s="16"/>
      <c r="AV62" s="16"/>
      <c r="AW62" s="16"/>
    </row>
    <row r="63" spans="1:49">
      <c r="A63" s="29"/>
      <c r="B63" s="3"/>
      <c r="C63" s="3"/>
      <c r="D63" s="3"/>
      <c r="E63" s="3"/>
      <c r="F63" s="3"/>
      <c r="G63" s="3"/>
      <c r="H63" s="16"/>
      <c r="J63" s="3"/>
      <c r="K63" s="16"/>
      <c r="O63" s="16"/>
      <c r="Q63" s="16"/>
      <c r="R63" s="16"/>
      <c r="S63" s="17"/>
      <c r="T63" s="16"/>
      <c r="U63" s="16"/>
      <c r="V63" s="16"/>
      <c r="W63" s="17"/>
      <c r="X63" s="16"/>
      <c r="AP63" s="16"/>
      <c r="AQ63" s="16"/>
      <c r="AR63" s="16"/>
      <c r="AS63" s="16"/>
      <c r="AT63" s="16"/>
      <c r="AU63" s="16"/>
      <c r="AV63" s="16"/>
      <c r="AW63" s="16"/>
    </row>
    <row r="64" spans="1:49">
      <c r="A64" s="3"/>
      <c r="B64" s="3"/>
      <c r="C64" s="3"/>
      <c r="D64" s="3"/>
      <c r="E64" s="3"/>
      <c r="F64" s="3"/>
      <c r="G64" s="3"/>
      <c r="H64" s="16"/>
    </row>
    <row r="65" spans="1:49">
      <c r="A65" s="3"/>
      <c r="B65" s="3"/>
      <c r="C65" s="3"/>
      <c r="D65" s="3"/>
      <c r="E65" s="3"/>
      <c r="F65" s="3"/>
      <c r="G65" s="3"/>
      <c r="H65" s="16" t="s">
        <v>161</v>
      </c>
      <c r="I65" s="16">
        <v>0.47040971168437001</v>
      </c>
      <c r="J65" s="16">
        <v>0.29955314395148402</v>
      </c>
      <c r="K65" s="55">
        <f>0.05*MAX(0,I75-I65) +0.95*MAX(0, I75-J65)</f>
        <v>0.10465061339783434</v>
      </c>
      <c r="L65" s="16">
        <v>0.30808884845728102</v>
      </c>
      <c r="M65" s="16">
        <v>0.32129743510018</v>
      </c>
      <c r="N65" s="16">
        <v>0.18527749968319199</v>
      </c>
      <c r="O65" s="55">
        <f>0.05*MAX(0,M75-M65) +0.95*MAX(0, M75-N65)</f>
        <v>8.8785495986072757E-2</v>
      </c>
      <c r="P65" s="16">
        <v>0.19207282508989301</v>
      </c>
      <c r="Q65" s="16">
        <v>0.73899848254931699</v>
      </c>
      <c r="R65" s="16">
        <v>0.78471113948292304</v>
      </c>
      <c r="S65" s="55">
        <f>0.05*MAX(0,Q75-Q65) +0.95*MAX(0, Q75-R65)</f>
        <v>8.1003931907004306E-2</v>
      </c>
      <c r="T65" s="16">
        <v>0.78242741262982296</v>
      </c>
      <c r="U65" s="16">
        <v>0.39862785483662</v>
      </c>
      <c r="V65" s="16">
        <v>0.219464483855424</v>
      </c>
      <c r="W65" s="55">
        <f>0.05*MAX(0,U75-U65) +0.95*MAX(0, U75-V65)</f>
        <v>0.14432385529014702</v>
      </c>
      <c r="X65" s="16">
        <v>0.22841518217068499</v>
      </c>
      <c r="AP65" s="16">
        <v>0.63732928679817902</v>
      </c>
      <c r="AQ65" s="16">
        <v>0.427705075007979</v>
      </c>
      <c r="AR65" s="55">
        <f>0.05*MAX(0,AP75-AP65) +0.95*MAX(0, AP75-AQ65)</f>
        <v>0.19481826675455899</v>
      </c>
      <c r="AS65" s="16">
        <v>0.43817754529603498</v>
      </c>
      <c r="AT65" s="16">
        <v>0.49204293608869099</v>
      </c>
      <c r="AU65" s="16">
        <v>0.29663137267732198</v>
      </c>
      <c r="AV65" s="55">
        <f>0.05*MAX(0,AT75-AT65) +0.95*MAX(0, AT75-AU65)</f>
        <v>0.19406775543881749</v>
      </c>
      <c r="AW65" s="16">
        <v>0.30639380314416198</v>
      </c>
    </row>
    <row r="66" spans="1:49">
      <c r="A66" s="3"/>
      <c r="B66" s="3"/>
      <c r="C66" s="3"/>
      <c r="D66" s="3"/>
      <c r="E66" s="3"/>
      <c r="F66" s="3"/>
      <c r="G66" s="3"/>
      <c r="H66" t="s">
        <v>160</v>
      </c>
      <c r="I66" s="16">
        <v>0.40515933232169898</v>
      </c>
      <c r="J66" s="16">
        <v>0.24760612831152201</v>
      </c>
      <c r="K66" s="55">
        <f>0.05*MAX(0,I75-I66) +0.95*MAX(0, I75-J66)</f>
        <v>0.15422789585822613</v>
      </c>
      <c r="L66" s="16">
        <v>0.25547721931619999</v>
      </c>
      <c r="M66" s="16">
        <v>0.27767727576048901</v>
      </c>
      <c r="N66" s="16">
        <v>0.14851078899963799</v>
      </c>
      <c r="O66" s="55">
        <f>0.05*MAX(0,M75-M66) +0.95*MAX(0, M75-N66)</f>
        <v>0.12376680317295646</v>
      </c>
      <c r="P66" s="16">
        <v>0.15496372772872599</v>
      </c>
      <c r="Q66" s="16">
        <v>0.890743550834597</v>
      </c>
      <c r="R66" s="16">
        <v>0.925949569103096</v>
      </c>
      <c r="S66" s="55">
        <f>0.05*MAX(0,Q75-Q66) +0.95*MAX(0, Q75-R66)</f>
        <v>0</v>
      </c>
      <c r="T66" s="16">
        <v>0.92419073610795199</v>
      </c>
      <c r="U66" s="16">
        <v>0.364673281926986</v>
      </c>
      <c r="V66" s="16">
        <v>0.16389644565003</v>
      </c>
      <c r="W66" s="55">
        <f>0.05*MAX(0,U75-U66) +0.95*MAX(0, U75-V66)</f>
        <v>0.19744904406538516</v>
      </c>
      <c r="X66" s="16">
        <v>0.17392691605458799</v>
      </c>
      <c r="AP66" s="16">
        <v>0.63429438543247296</v>
      </c>
      <c r="AQ66" s="16">
        <v>0.372406639004149</v>
      </c>
      <c r="AR66" s="55">
        <f>0.05*MAX(0,AP75-AP66) +0.95*MAX(0, AP75-AQ66)</f>
        <v>0.24735178095819749</v>
      </c>
      <c r="AS66" s="16">
        <v>0.385490106891062</v>
      </c>
      <c r="AT66" s="16">
        <v>0.49994884928460398</v>
      </c>
      <c r="AU66" s="16">
        <v>0.24953952789974701</v>
      </c>
      <c r="AV66" s="55">
        <f>0.05*MAX(0,AT75-AT66) +0.95*MAX(0, AT75-AU66)</f>
        <v>0.23840971231771813</v>
      </c>
      <c r="AW66" s="16">
        <v>0.26204955312851003</v>
      </c>
    </row>
    <row r="67" spans="1:49">
      <c r="A67" s="29" t="s">
        <v>130</v>
      </c>
      <c r="B67" s="3">
        <v>13191</v>
      </c>
      <c r="C67" s="3">
        <v>64402</v>
      </c>
      <c r="D67" s="3">
        <v>234052</v>
      </c>
      <c r="E67" s="3">
        <v>99.972399999999993</v>
      </c>
      <c r="F67" s="3" t="s">
        <v>131</v>
      </c>
      <c r="G67" s="3" t="s">
        <v>114</v>
      </c>
      <c r="H67" s="16" t="s">
        <v>136</v>
      </c>
      <c r="I67" s="16">
        <v>0.47040971168437001</v>
      </c>
      <c r="J67" s="16">
        <v>0.29971273539738202</v>
      </c>
      <c r="K67" s="33">
        <f>0.05*MAX(0,I75-I67) +0.95*MAX(0, I75-J67)</f>
        <v>0.10449900152423124</v>
      </c>
      <c r="L67" s="16">
        <v>0.30824046698506502</v>
      </c>
      <c r="M67" s="16">
        <v>0.32112514889874999</v>
      </c>
      <c r="N67" s="16">
        <v>0.185269271846633</v>
      </c>
      <c r="O67" s="33">
        <f>0.05*MAX(0,M75-M67) +0.95*MAX(0, M75-N67)</f>
        <v>8.8793312430803809E-2</v>
      </c>
      <c r="P67" s="16">
        <v>0.192056401175519</v>
      </c>
      <c r="Q67" s="16">
        <v>0.73899848254931699</v>
      </c>
      <c r="R67" s="16">
        <v>0.78471113948292304</v>
      </c>
      <c r="S67" s="34">
        <f>0.05*MAX(0,Q75-Q67) +0.95*MAX(0, Q75-R67)</f>
        <v>8.1003931907004306E-2</v>
      </c>
      <c r="T67" s="16">
        <v>0.78242741262982296</v>
      </c>
      <c r="U67" s="16">
        <v>0.33707253035482199</v>
      </c>
      <c r="V67" s="16">
        <v>0.160748320222379</v>
      </c>
      <c r="W67" s="34">
        <f>0.05*MAX(0,U75-U67) +0.95*MAX(0, U75-V67)</f>
        <v>0.20181980080026182</v>
      </c>
      <c r="X67" s="16">
        <v>0.16955717887428401</v>
      </c>
      <c r="AP67" s="16">
        <v>0.63732928679817902</v>
      </c>
      <c r="AQ67" s="16">
        <v>0.427705075007979</v>
      </c>
      <c r="AR67" s="22">
        <f>0.05*MAX(0,AP75-AP67) +0.95*MAX(0, AP75-AQ67)</f>
        <v>0.19481826675455899</v>
      </c>
      <c r="AS67" s="16">
        <v>0.43817754529603498</v>
      </c>
      <c r="AT67" s="16">
        <v>0.49204293608869099</v>
      </c>
      <c r="AU67" s="16">
        <v>0.29663137267732198</v>
      </c>
      <c r="AV67" s="22">
        <f>0.05*MAX(0,AT75-AT67) +0.95*MAX(0, AT75-AU67)</f>
        <v>0.19406775543881749</v>
      </c>
      <c r="AW67" s="16">
        <v>0.30639380314416198</v>
      </c>
    </row>
    <row r="68" spans="1:49">
      <c r="A68" s="29"/>
      <c r="B68" s="3"/>
      <c r="C68" s="3"/>
      <c r="D68" s="3"/>
      <c r="E68" s="3"/>
      <c r="F68" s="3"/>
      <c r="G68" s="3"/>
      <c r="H68" s="16" t="s">
        <v>142</v>
      </c>
      <c r="I68" s="16"/>
      <c r="J68" s="16"/>
      <c r="K68" s="33"/>
      <c r="L68" s="16"/>
      <c r="M68" s="16"/>
      <c r="N68" s="16"/>
      <c r="O68" s="33"/>
      <c r="P68" s="16"/>
      <c r="Q68" s="16">
        <v>0.89377845220030305</v>
      </c>
      <c r="R68" s="16">
        <v>0.92906160229811596</v>
      </c>
      <c r="S68" s="34">
        <f>0.05*MAX(0,Q75-Q68) +0.95*MAX(0, Q75-R68)</f>
        <v>0</v>
      </c>
      <c r="T68" s="16">
        <v>0.927298915927526</v>
      </c>
      <c r="U68" s="16">
        <v>0.37044787028505999</v>
      </c>
      <c r="V68" s="16">
        <v>0.16833872425011501</v>
      </c>
      <c r="W68" s="32">
        <f>0.05*MAX(0,U75-U68) +0.95*MAX(0, U75-V68)</f>
        <v>0.19294014997740072</v>
      </c>
      <c r="X68" s="16">
        <v>0.17843575459178901</v>
      </c>
      <c r="AP68" s="16"/>
      <c r="AQ68" s="16"/>
      <c r="AR68" s="22"/>
      <c r="AS68" s="16"/>
      <c r="AT68" s="16"/>
      <c r="AU68" s="16"/>
      <c r="AV68" s="22"/>
      <c r="AW68" s="16"/>
    </row>
    <row r="69" spans="1:49">
      <c r="A69" s="29" t="s">
        <v>130</v>
      </c>
      <c r="B69" s="3">
        <v>13191</v>
      </c>
      <c r="C69" s="3">
        <v>64402</v>
      </c>
      <c r="D69" s="3">
        <v>234052</v>
      </c>
      <c r="E69" s="3">
        <v>99.972399999999993</v>
      </c>
      <c r="F69" s="3" t="s">
        <v>131</v>
      </c>
      <c r="G69" s="3" t="s">
        <v>114</v>
      </c>
      <c r="H69" s="16" t="s">
        <v>135</v>
      </c>
      <c r="I69" s="16">
        <v>0.40515933232169898</v>
      </c>
      <c r="J69" s="16">
        <v>0.24760612831152201</v>
      </c>
      <c r="K69" s="22">
        <f>0.05*MAX(0,I75-I69) +0.95*MAX(0, I75-J69)</f>
        <v>0.15422789585822613</v>
      </c>
      <c r="L69" s="16">
        <v>0.25547721931619999</v>
      </c>
      <c r="M69" s="16">
        <v>0.27681174089187399</v>
      </c>
      <c r="N69" s="16">
        <v>0.14812917638428599</v>
      </c>
      <c r="O69" s="22">
        <f>0.05*MAX(0,M75-M69) +0.95*MAX(0, M75-N69)</f>
        <v>0.12417261190097161</v>
      </c>
      <c r="P69" s="16">
        <v>0.15455793917789501</v>
      </c>
      <c r="Q69" s="16">
        <v>0.890743550834597</v>
      </c>
      <c r="R69" s="16">
        <v>0.925949569103096</v>
      </c>
      <c r="S69" s="16">
        <f>0.05*MAX(0,Q75-Q69) +0.95*MAX(0, Q75-R69)</f>
        <v>0</v>
      </c>
      <c r="T69" s="16">
        <v>0.92419073610795199</v>
      </c>
      <c r="U69" s="16">
        <v>0.364673281926986</v>
      </c>
      <c r="V69" s="16">
        <v>0.16389644565003</v>
      </c>
      <c r="W69" s="16">
        <f>0.05*MAX(0,U75-U69) +0.95*MAX(0, U75-V69)</f>
        <v>0.19744904406538516</v>
      </c>
      <c r="X69" s="16">
        <v>0.17392691605458799</v>
      </c>
      <c r="AP69" s="16">
        <v>0.63429438543247296</v>
      </c>
      <c r="AQ69" s="16">
        <v>0.37232684328120003</v>
      </c>
      <c r="AR69" s="16">
        <f>0.05*MAX(0,AP75-AP69) +0.95*MAX(0, AP75-AQ69)</f>
        <v>0.247427586894999</v>
      </c>
      <c r="AS69" s="16">
        <v>0.38541429762717</v>
      </c>
      <c r="AT69" s="24">
        <v>0.49978487978567099</v>
      </c>
      <c r="AU69" s="24">
        <v>0.249571019966564</v>
      </c>
      <c r="AV69" s="24">
        <f>0.05*MAX(0,AT75-AT69) +0.95*MAX(0, AT75-AU69)</f>
        <v>0.23838799332918859</v>
      </c>
      <c r="AW69" s="16">
        <v>0.26207128026682902</v>
      </c>
    </row>
    <row r="70" spans="1:49">
      <c r="A70" s="29" t="s">
        <v>130</v>
      </c>
      <c r="B70" s="3">
        <v>13191</v>
      </c>
      <c r="C70" s="3">
        <v>64402</v>
      </c>
      <c r="D70" s="3">
        <v>234052</v>
      </c>
      <c r="E70" s="3">
        <v>99.972399999999993</v>
      </c>
      <c r="F70" s="3" t="s">
        <v>131</v>
      </c>
      <c r="G70" s="3" t="s">
        <v>114</v>
      </c>
      <c r="H70" s="16" t="s">
        <v>134</v>
      </c>
      <c r="K70" s="16">
        <f>0.05*MAX(0,I75-I70) +0.95*MAX(0, I75-J70)</f>
        <v>0.40971168437025701</v>
      </c>
      <c r="O70" s="16">
        <f>0.05*MAX(0,M75-M70) +0.95*MAX(0, M75-N70)</f>
        <v>0.27873591651063701</v>
      </c>
      <c r="S70" s="16">
        <f>0.05*MAX(0,Q75-Q70) +0.95*MAX(0, Q75-R70)</f>
        <v>0.86342943854324694</v>
      </c>
      <c r="W70" s="16">
        <f>0.05*MAX(0,U75-U70) +0.95*MAX(0, U75-V70)</f>
        <v>0.37138433152926298</v>
      </c>
      <c r="AP70" s="16">
        <v>0.61153262518968099</v>
      </c>
      <c r="AQ70" s="16">
        <v>0.35892116182572598</v>
      </c>
      <c r="AR70" s="16">
        <f>0.05*MAX(0,AP75-AP70) +0.95*MAX(0, AP75-AQ70)</f>
        <v>0.2612251997556963</v>
      </c>
      <c r="AS70" s="16">
        <v>0.37154120233492499</v>
      </c>
      <c r="AT70" s="16">
        <v>0.46848990260318402</v>
      </c>
      <c r="AU70" s="16">
        <v>0.24282338128205699</v>
      </c>
      <c r="AV70" s="16">
        <f>0.05*MAX(0,AT75-AT70) +0.95*MAX(0, AT75-AU70)</f>
        <v>0.24636299893859459</v>
      </c>
      <c r="AW70" s="16">
        <v>0.25409729816103699</v>
      </c>
    </row>
    <row r="71" spans="1:49" ht="14.25" customHeight="1">
      <c r="A71" s="29" t="s">
        <v>130</v>
      </c>
      <c r="B71" s="3">
        <v>13191</v>
      </c>
      <c r="C71" s="3">
        <v>64402</v>
      </c>
      <c r="D71" s="3">
        <v>234052</v>
      </c>
      <c r="E71" s="3">
        <v>99.972399999999993</v>
      </c>
      <c r="F71" s="3" t="s">
        <v>131</v>
      </c>
      <c r="G71" s="3" t="s">
        <v>114</v>
      </c>
      <c r="H71" s="16" t="s">
        <v>133</v>
      </c>
      <c r="K71" s="16">
        <f>0.05*MAX(0,I75-I71) +0.95*MAX(0, I75-J71)</f>
        <v>0.40971168437025701</v>
      </c>
      <c r="O71" s="16">
        <f>0.05*MAX(0,M75-M71) +0.95*MAX(0, M75-N71)</f>
        <v>0.27873591651063701</v>
      </c>
      <c r="S71" s="16">
        <f>0.05*MAX(0,Q75-Q71) +0.95*MAX(0, Q75-R71)</f>
        <v>0.86342943854324694</v>
      </c>
      <c r="W71" s="16">
        <f>0.05*MAX(0,U75-U71) +0.95*MAX(0, U75-V71)</f>
        <v>0.37138433152926298</v>
      </c>
      <c r="AP71" s="16">
        <v>0.59028831562974204</v>
      </c>
      <c r="AQ71" s="16">
        <v>0.37615703798276401</v>
      </c>
      <c r="AR71" s="16">
        <f>0.05*MAX(0,AP75-AP71) +0.95*MAX(0, AP75-AQ71)</f>
        <v>0.24591333288450712</v>
      </c>
      <c r="AS71" s="16">
        <v>0.38685467364111797</v>
      </c>
      <c r="AT71" s="16">
        <v>0.42932978419474699</v>
      </c>
      <c r="AU71" s="16">
        <v>0.25625222607313902</v>
      </c>
      <c r="AV71" s="16">
        <f>0.05*MAX(0,AT75-AT71) +0.95*MAX(0, AT75-AU71)</f>
        <v>0.23556360230748852</v>
      </c>
      <c r="AW71" s="16">
        <v>0.26489888749396701</v>
      </c>
    </row>
    <row r="72" spans="1:49">
      <c r="A72" s="29" t="s">
        <v>130</v>
      </c>
      <c r="B72" s="3">
        <v>13191</v>
      </c>
      <c r="C72" s="3">
        <v>64402</v>
      </c>
      <c r="D72" s="3">
        <v>234052</v>
      </c>
      <c r="E72" s="3">
        <v>99.972399999999993</v>
      </c>
      <c r="F72" s="3" t="s">
        <v>131</v>
      </c>
      <c r="G72" s="3" t="s">
        <v>114</v>
      </c>
      <c r="H72" s="16" t="s">
        <v>128</v>
      </c>
      <c r="K72" s="16">
        <f>0.05*MAX(0,I75-I72) +0.95*MAX(0, I75-J72)</f>
        <v>0.40971168437025701</v>
      </c>
      <c r="O72" s="16">
        <f>0.05*MAX(0,M75-M72) +0.95*MAX(0, M75-N72)</f>
        <v>0.27873591651063701</v>
      </c>
      <c r="S72" s="16">
        <f>0.05*MAX(0,Q75-Q72) +0.95*MAX(0, Q75-R72)</f>
        <v>0.86342943854324694</v>
      </c>
      <c r="W72" s="16">
        <f>0.05*MAX(0,U75-U72) +0.95*MAX(0, U75-V72)</f>
        <v>0.37138433152926298</v>
      </c>
      <c r="AP72" s="16">
        <v>0.58877086494688902</v>
      </c>
      <c r="AQ72" s="16">
        <v>0.37663581232045901</v>
      </c>
      <c r="AR72" s="16">
        <f>0.05*MAX(0,AP75-AP72) +0.95*MAX(0, AP75-AQ72)</f>
        <v>0.24553436979783952</v>
      </c>
      <c r="AS72" s="16">
        <v>0.38723371996057898</v>
      </c>
      <c r="AT72" s="16">
        <v>0.41236412494292601</v>
      </c>
      <c r="AU72" s="16">
        <v>0.25034141412623601</v>
      </c>
      <c r="AV72" s="16">
        <f>0.05*MAX(0,AT75-AT72) +0.95*MAX(0, AT75-AU72)</f>
        <v>0.24202715661963745</v>
      </c>
      <c r="AW72" s="16">
        <v>0.258435794114728</v>
      </c>
    </row>
    <row r="73" spans="1:49">
      <c r="A73" s="29" t="s">
        <v>130</v>
      </c>
      <c r="B73" s="3">
        <v>13191</v>
      </c>
      <c r="C73" s="3">
        <v>64402</v>
      </c>
      <c r="D73" s="3">
        <v>234052</v>
      </c>
      <c r="E73" s="3">
        <v>99.972399999999993</v>
      </c>
      <c r="F73" s="3" t="s">
        <v>131</v>
      </c>
      <c r="G73" s="3" t="s">
        <v>114</v>
      </c>
      <c r="H73" s="16" t="s">
        <v>129</v>
      </c>
      <c r="I73" s="16">
        <v>0.50075872534142596</v>
      </c>
      <c r="J73" s="16">
        <v>0.31830513884455702</v>
      </c>
      <c r="K73" s="22">
        <f>0.05*MAX(0,I75-I73) +0.95*MAX(0, I75-J73)</f>
        <v>8.6836218249414981E-2</v>
      </c>
      <c r="L73" s="16">
        <v>0.32742021074975303</v>
      </c>
      <c r="M73" s="16">
        <v>0.34725238271810199</v>
      </c>
      <c r="N73" s="16">
        <v>0.202191593656778</v>
      </c>
      <c r="O73" s="22">
        <f>0.05*MAX(0,M75-M73) +0.95*MAX(0, M75-N73)</f>
        <v>7.271710671116606E-2</v>
      </c>
      <c r="P73" s="16">
        <v>0.20943858478644301</v>
      </c>
      <c r="Q73" s="16">
        <v>0.68133535660091005</v>
      </c>
      <c r="R73" s="16">
        <v>0.73994573890839399</v>
      </c>
      <c r="S73" s="34">
        <f>0.05*MAX(0,Q75-Q73) +0.95*MAX(0, Q75-R73)</f>
        <v>0.12641421875022726</v>
      </c>
      <c r="T73" s="16">
        <v>0.73701766355848597</v>
      </c>
      <c r="U73" s="16">
        <v>0.40554038973914802</v>
      </c>
      <c r="V73" s="16">
        <v>0.21979808842262499</v>
      </c>
      <c r="W73" s="22">
        <f>0.05*MAX(0,U75-U73) +0.95*MAX(0, U75-V73)</f>
        <v>0.14400693095130607</v>
      </c>
      <c r="X73" s="16">
        <v>0.229077458945526</v>
      </c>
      <c r="AP73" s="16">
        <v>0.62063732928679805</v>
      </c>
      <c r="AQ73" s="16">
        <v>0.40488349824449399</v>
      </c>
      <c r="AR73" s="22">
        <f>0.05*MAX(0,AP75-AP73) +0.95*MAX(0, AP75-AQ73)</f>
        <v>0.21710574495301085</v>
      </c>
      <c r="AS73" s="16">
        <v>0.41566219392009701</v>
      </c>
      <c r="AT73" s="16">
        <v>0.48925264632108301</v>
      </c>
      <c r="AU73" s="16">
        <v>0.28571329931610401</v>
      </c>
      <c r="AV73" s="22">
        <f>0.05*MAX(0,AT75-AT73) +0.95*MAX(0, AT75-AU73)</f>
        <v>0.20457943962035496</v>
      </c>
      <c r="AW73" s="16">
        <v>0.29588178007391502</v>
      </c>
    </row>
    <row r="74" spans="1:49" hidden="1">
      <c r="A74" s="29" t="s">
        <v>130</v>
      </c>
      <c r="B74" s="3">
        <v>13191</v>
      </c>
      <c r="C74" s="3">
        <v>64402</v>
      </c>
      <c r="D74" s="3">
        <v>234052</v>
      </c>
      <c r="E74" s="3">
        <v>99.972399999999993</v>
      </c>
      <c r="F74" s="3" t="s">
        <v>131</v>
      </c>
      <c r="G74" s="3" t="s">
        <v>114</v>
      </c>
      <c r="H74" s="16" t="s">
        <v>106</v>
      </c>
      <c r="K74" s="16">
        <f>0.05*MAX(0,I75-I74) +0.95*MAX(0, I75-J74)</f>
        <v>0.40971168437025701</v>
      </c>
      <c r="O74" s="16">
        <f>0.05*MAX(0,M75-M74) +0.95*MAX(0, M75-N74)</f>
        <v>0.27873591651063701</v>
      </c>
      <c r="S74" s="16">
        <f>0.05*MAX(0,Q75-Q74) +0.95*MAX(0, Q75-R74)</f>
        <v>0.86342943854324694</v>
      </c>
      <c r="W74" s="16">
        <f>0.05*MAX(0,U75-U74) +0.95*MAX(0, U75-V74)</f>
        <v>0.37138433152926298</v>
      </c>
      <c r="AP74" s="16">
        <v>0.57056145675265502</v>
      </c>
      <c r="AQ74" s="16">
        <v>0.40711777848707298</v>
      </c>
      <c r="AR74" s="16">
        <f>0.05*MAX(0,AP75-AP74) +0.95*MAX(0, AP75-AQ74)</f>
        <v>0.21748697234926798</v>
      </c>
      <c r="AS74" s="16">
        <v>0.415283147600636</v>
      </c>
      <c r="AT74" s="16">
        <v>0.40974618375550598</v>
      </c>
      <c r="AU74" s="16">
        <v>0.28527703807907401</v>
      </c>
      <c r="AV74" s="16">
        <f>0.05*MAX(0,AT75-AT74) +0.95*MAX(0, AT75-AU74)</f>
        <v>0.20896921092381232</v>
      </c>
      <c r="AW74" s="16">
        <v>0.29149530561002501</v>
      </c>
    </row>
    <row r="75" spans="1:49">
      <c r="A75" s="29" t="s">
        <v>130</v>
      </c>
      <c r="B75" s="3">
        <v>13191</v>
      </c>
      <c r="C75" s="3">
        <v>64402</v>
      </c>
      <c r="D75" s="3">
        <v>234052</v>
      </c>
      <c r="E75" s="3">
        <v>99.972399999999993</v>
      </c>
      <c r="F75" s="3" t="s">
        <v>131</v>
      </c>
      <c r="G75" s="3" t="s">
        <v>114</v>
      </c>
      <c r="H75" s="16" t="s">
        <v>107</v>
      </c>
      <c r="I75" s="16">
        <v>0.40971168437025701</v>
      </c>
      <c r="J75" s="16">
        <v>0.24656878391318199</v>
      </c>
      <c r="K75" s="17">
        <f>0.05*MAX(0,I75-I75) +0.95*MAX(0, I75-J75)</f>
        <v>0.15498575543422127</v>
      </c>
      <c r="L75" s="16">
        <v>0.25471912667727997</v>
      </c>
      <c r="M75" s="16">
        <v>0.27873591651063701</v>
      </c>
      <c r="N75" s="16">
        <v>0.14783517838587601</v>
      </c>
      <c r="O75" s="17">
        <f>0.05*MAX(0,M75-M75) +0.95*MAX(0, M75-N75)</f>
        <v>0.12435570121852293</v>
      </c>
      <c r="P75" s="16">
        <v>0.15437475737338399</v>
      </c>
      <c r="Q75" s="16">
        <v>0.86342943854324705</v>
      </c>
      <c r="R75" s="16">
        <v>0.92435365464411101</v>
      </c>
      <c r="S75" s="17">
        <f>0.05*MAX(0,Q75-Q75) +0.95*MAX(0, Q75-R75)</f>
        <v>0</v>
      </c>
      <c r="T75" s="16">
        <v>0.92130998408005405</v>
      </c>
      <c r="U75" s="16">
        <v>0.37138433152926298</v>
      </c>
      <c r="V75" s="16">
        <v>0.16197106851080001</v>
      </c>
      <c r="W75" s="17">
        <f>0.05*MAX(0,U75-U75) +0.95*MAX(0, U75-V75)</f>
        <v>0.19894259986753982</v>
      </c>
      <c r="X75" s="16">
        <v>0.17243300015579799</v>
      </c>
      <c r="AP75" s="16">
        <v>0.63277693474962005</v>
      </c>
      <c r="AQ75" s="16">
        <v>0.36203319502074599</v>
      </c>
      <c r="AR75" s="17">
        <f>0.05*MAX(0,AP75-AP75) +0.95*MAX(0, AP75-AQ75)</f>
        <v>0.25720655274243032</v>
      </c>
      <c r="AS75" s="16">
        <v>0.37555909332120302</v>
      </c>
      <c r="AT75" s="16">
        <v>0.50046970628670795</v>
      </c>
      <c r="AU75" s="16">
        <v>0.25018859699464002</v>
      </c>
      <c r="AV75" s="17">
        <f>0.05*MAX(0,AT75-AT75) +0.95*MAX(0, AT75-AU75)</f>
        <v>0.23776705382746452</v>
      </c>
      <c r="AW75" s="16">
        <v>0.26269221696458001</v>
      </c>
    </row>
    <row r="76" spans="1:49">
      <c r="A76" s="29" t="s">
        <v>130</v>
      </c>
      <c r="B76" s="3">
        <v>13191</v>
      </c>
      <c r="C76" s="3">
        <v>64402</v>
      </c>
      <c r="D76" s="3">
        <v>234052</v>
      </c>
      <c r="E76" s="3">
        <v>99.972399999999993</v>
      </c>
      <c r="F76" s="3" t="s">
        <v>131</v>
      </c>
      <c r="G76" s="3" t="s">
        <v>114</v>
      </c>
      <c r="H76" s="16" t="s">
        <v>132</v>
      </c>
      <c r="I76">
        <v>0.28070000000000001</v>
      </c>
      <c r="J76">
        <v>0.25330000000000003</v>
      </c>
      <c r="K76" s="16">
        <f>0.05*MAX(0,I75-I76) +0.95*MAX(0, I75-J76)</f>
        <v>0.15504168437025698</v>
      </c>
      <c r="L76">
        <v>0.25459999999999999</v>
      </c>
      <c r="M76">
        <v>0.23119999999999999</v>
      </c>
      <c r="N76">
        <v>0.14979999999999999</v>
      </c>
      <c r="O76" s="16">
        <f>0.05*MAX(0,M75-M76) +0.95*MAX(0, M75-N76)</f>
        <v>0.12486591651063701</v>
      </c>
      <c r="P76">
        <v>0.15390000000000001</v>
      </c>
      <c r="Q76">
        <v>0.48099999999999998</v>
      </c>
      <c r="R76">
        <v>0.50729999999999997</v>
      </c>
      <c r="S76" s="16">
        <f>0.05*MAX(0,Q75-Q76) +0.95*MAX(0, Q75-R76)</f>
        <v>0.35744443854324703</v>
      </c>
      <c r="T76">
        <v>0.50600000000000001</v>
      </c>
      <c r="U76">
        <v>0.34250000000000003</v>
      </c>
      <c r="V76">
        <v>0.2024</v>
      </c>
      <c r="W76" s="16">
        <f>0.05*MAX(0,U75-U76) +0.95*MAX(0, U75-V76)</f>
        <v>0.16197933152926297</v>
      </c>
      <c r="X76">
        <v>0.2092</v>
      </c>
      <c r="AP76" s="16">
        <v>0.41880000000000001</v>
      </c>
      <c r="AQ76" s="16">
        <v>0.39129999999999998</v>
      </c>
      <c r="AR76" s="16">
        <f>0.05*MAX(0,AP75-AP76) +0.95*MAX(0, AP75-AQ76)</f>
        <v>0.24010193474962005</v>
      </c>
      <c r="AS76" s="16">
        <v>0.39269999999999999</v>
      </c>
      <c r="AT76" s="16">
        <v>0.35520000000000002</v>
      </c>
      <c r="AU76" s="16">
        <v>0.25869999999999999</v>
      </c>
      <c r="AV76" s="16">
        <f>0.05*MAX(0,AT75-AT76) +0.95*MAX(0, AT75-AU76)</f>
        <v>0.23694470628670797</v>
      </c>
      <c r="AW76" s="16">
        <v>0.26350000000000001</v>
      </c>
    </row>
    <row r="77" spans="1:49">
      <c r="P77" t="s">
        <v>140</v>
      </c>
      <c r="Q77" s="16">
        <v>0.85128983308042405</v>
      </c>
      <c r="R77" s="16">
        <v>0.92738589211618205</v>
      </c>
      <c r="S77" s="17">
        <f>0.05*MAX(0,Q77-Q77) +0.95*MAX(0, Q77-R77)</f>
        <v>0</v>
      </c>
      <c r="T77" s="16">
        <v>0.92358426199681598</v>
      </c>
      <c r="U77" s="16">
        <v>0.374785011696052</v>
      </c>
      <c r="V77" s="16">
        <v>0.16853109689916901</v>
      </c>
      <c r="W77" s="17">
        <f>0.05*MAX(0,U77-U77) +0.95*MAX(0, U77-V77)</f>
        <v>0.19594121905703882</v>
      </c>
      <c r="X77" s="16">
        <v>0.17883519286241301</v>
      </c>
    </row>
    <row r="78" spans="1:49">
      <c r="P78" t="s">
        <v>141</v>
      </c>
      <c r="Q78" s="16">
        <v>0.5524</v>
      </c>
      <c r="R78" s="16">
        <v>0.30630000000000002</v>
      </c>
      <c r="S78" s="37">
        <f>0.05*MAX(0,Q78-Q78) +0.95*MAX(0, Q78-R78)</f>
        <v>0.23379499999999998</v>
      </c>
      <c r="T78" s="16">
        <v>0.31890000000000002</v>
      </c>
      <c r="U78" s="16"/>
      <c r="V78" s="16"/>
      <c r="W78" s="17"/>
      <c r="X78" s="16"/>
    </row>
    <row r="79" spans="1:49">
      <c r="Q79" s="35" t="s">
        <v>139</v>
      </c>
    </row>
  </sheetData>
  <mergeCells count="6">
    <mergeCell ref="AP3:AV3"/>
    <mergeCell ref="B3:E3"/>
    <mergeCell ref="I3:O3"/>
    <mergeCell ref="Q3:W3"/>
    <mergeCell ref="Y3:AE3"/>
    <mergeCell ref="AH3:AN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DA38-BAF7-419B-9330-8418E39BF2AC}">
  <dimension ref="A1:Z48"/>
  <sheetViews>
    <sheetView topLeftCell="A12" zoomScale="85" zoomScaleNormal="85" workbookViewId="0">
      <selection activeCell="L45" sqref="L45"/>
    </sheetView>
  </sheetViews>
  <sheetFormatPr baseColWidth="10" defaultColWidth="8.83203125" defaultRowHeight="15"/>
  <cols>
    <col min="1" max="1" width="62.5" style="40" customWidth="1"/>
    <col min="2" max="2" width="17.1640625" style="40" customWidth="1"/>
    <col min="3" max="26" width="12.6640625" style="40" customWidth="1"/>
    <col min="27" max="16384" width="8.83203125" style="40"/>
  </cols>
  <sheetData>
    <row r="1" spans="1:26">
      <c r="A1" s="38"/>
      <c r="B1" s="39"/>
      <c r="C1" s="57" t="s">
        <v>13</v>
      </c>
      <c r="D1" s="57"/>
      <c r="E1" s="57"/>
      <c r="F1" s="57"/>
      <c r="G1" s="57"/>
      <c r="H1" s="57"/>
      <c r="I1" s="57"/>
      <c r="J1" s="39"/>
      <c r="K1" s="57" t="s">
        <v>95</v>
      </c>
      <c r="L1" s="57"/>
      <c r="M1" s="57"/>
      <c r="N1" s="57"/>
      <c r="O1" s="57"/>
      <c r="P1" s="57"/>
      <c r="Q1" s="57"/>
      <c r="R1" s="39"/>
      <c r="S1" s="57" t="s">
        <v>126</v>
      </c>
      <c r="T1" s="57"/>
      <c r="U1" s="57"/>
      <c r="V1" s="57"/>
      <c r="W1" s="57"/>
      <c r="X1" s="57"/>
      <c r="Y1" s="57"/>
      <c r="Z1" s="39"/>
    </row>
    <row r="2" spans="1:26">
      <c r="A2" s="38"/>
      <c r="B2" s="41" t="s">
        <v>98</v>
      </c>
      <c r="C2" s="42" t="s">
        <v>8</v>
      </c>
      <c r="D2" s="42" t="s">
        <v>9</v>
      </c>
      <c r="E2" s="42" t="s">
        <v>137</v>
      </c>
      <c r="F2" s="42" t="s">
        <v>108</v>
      </c>
      <c r="G2" s="42" t="s">
        <v>11</v>
      </c>
      <c r="H2" s="42" t="s">
        <v>12</v>
      </c>
      <c r="I2" s="42" t="s">
        <v>137</v>
      </c>
      <c r="J2" s="42" t="s">
        <v>109</v>
      </c>
      <c r="K2" s="42" t="s">
        <v>8</v>
      </c>
      <c r="L2" s="42" t="s">
        <v>9</v>
      </c>
      <c r="M2" s="42" t="s">
        <v>137</v>
      </c>
      <c r="N2" s="42" t="s">
        <v>108</v>
      </c>
      <c r="O2" s="42" t="s">
        <v>11</v>
      </c>
      <c r="P2" s="42" t="s">
        <v>12</v>
      </c>
      <c r="Q2" s="42" t="s">
        <v>137</v>
      </c>
      <c r="R2" s="42" t="s">
        <v>109</v>
      </c>
      <c r="S2" s="42" t="s">
        <v>8</v>
      </c>
      <c r="T2" s="42" t="s">
        <v>9</v>
      </c>
      <c r="U2" s="42" t="s">
        <v>137</v>
      </c>
      <c r="V2" s="42" t="s">
        <v>108</v>
      </c>
      <c r="W2" s="42" t="s">
        <v>11</v>
      </c>
      <c r="X2" s="42" t="s">
        <v>12</v>
      </c>
      <c r="Y2" s="42" t="s">
        <v>137</v>
      </c>
      <c r="Z2" s="42" t="s">
        <v>110</v>
      </c>
    </row>
    <row r="4" spans="1:26">
      <c r="A4" s="43" t="s">
        <v>101</v>
      </c>
      <c r="B4" s="44" t="s">
        <v>136</v>
      </c>
      <c r="C4" s="44">
        <v>0.34954954954954898</v>
      </c>
      <c r="D4" s="44">
        <v>0.28080568720379101</v>
      </c>
      <c r="E4" s="45">
        <f>0.05*MAX(0,C5-C4) +0.95*MAX(0, C5-D4)</f>
        <v>2.8504867426668062E-2</v>
      </c>
      <c r="F4" s="44">
        <v>0.284241332733003</v>
      </c>
      <c r="G4" s="44">
        <v>0.192482798057592</v>
      </c>
      <c r="H4" s="44">
        <v>0.163157771851869</v>
      </c>
      <c r="I4" s="45">
        <f>0.05*MAX(0,G5-G4) +0.95*MAX(0, G5-H4)</f>
        <v>1.0878119097024104E-2</v>
      </c>
      <c r="J4" s="44">
        <v>0.164623362985968</v>
      </c>
      <c r="K4" s="44">
        <v>0.464864864864864</v>
      </c>
      <c r="L4" s="44">
        <v>0.32800947867298502</v>
      </c>
      <c r="M4" s="46">
        <f>0.05*MAX(0,K5-K4) +0.95*MAX(0, K5-L4)</f>
        <v>0.1051927970624653</v>
      </c>
      <c r="N4" s="44">
        <v>0.33484916704187301</v>
      </c>
      <c r="O4" s="44">
        <v>0.27138911274514699</v>
      </c>
      <c r="P4" s="44">
        <v>0.18937697339951601</v>
      </c>
      <c r="Q4" s="45">
        <f>0.05*MAX(0,O5-O4) +0.95*MAX(0, O5-P4)</f>
        <v>7.3169231996637621E-2</v>
      </c>
      <c r="R4" s="44">
        <v>0.19347573407820301</v>
      </c>
      <c r="S4" s="44">
        <v>0.641441441441441</v>
      </c>
      <c r="T4" s="44">
        <v>0.41213270142180097</v>
      </c>
      <c r="U4" s="45">
        <f>0.05*MAX(0,S5-S4) +0.95*MAX(0, S5-T4)</f>
        <v>0.20243789761325276</v>
      </c>
      <c r="V4" s="44">
        <v>0.42359297613687502</v>
      </c>
      <c r="W4" s="44">
        <v>0.44296587530429998</v>
      </c>
      <c r="X4" s="44">
        <v>0.26786474895832901</v>
      </c>
      <c r="Y4" s="45">
        <f>0.05*MAX(0,W5-W4) +0.95*MAX(0, W5-X4)</f>
        <v>0.15902452755728191</v>
      </c>
      <c r="Z4" s="44">
        <v>0.27661586333221599</v>
      </c>
    </row>
    <row r="5" spans="1:26">
      <c r="A5" s="43" t="s">
        <v>101</v>
      </c>
      <c r="B5" s="44" t="s">
        <v>107</v>
      </c>
      <c r="C5" s="44">
        <v>0.31081081081081002</v>
      </c>
      <c r="D5" s="44">
        <v>0.25184834123222699</v>
      </c>
      <c r="E5" s="47">
        <f>0.05*MAX(0,C5-C5) +0.95*MAX(0, C5-D5)</f>
        <v>5.6014346099653875E-2</v>
      </c>
      <c r="F5" s="44">
        <v>0.254795137325529</v>
      </c>
      <c r="G5" s="44">
        <v>0.174608423532947</v>
      </c>
      <c r="H5" s="44">
        <v>0.14610154406402201</v>
      </c>
      <c r="I5" s="47">
        <f>0.05*MAX(0,G5-G5) +0.95*MAX(0, G5-H5)</f>
        <v>2.7081535495478745E-2</v>
      </c>
      <c r="J5" s="44">
        <v>0.147526246279713</v>
      </c>
      <c r="K5" s="48">
        <v>0.43873873873873798</v>
      </c>
      <c r="L5" s="48">
        <v>0.376824644549763</v>
      </c>
      <c r="M5" s="48">
        <f>0.05*MAX(0,K5-K5) +0.95*MAX(0, K5-L5)</f>
        <v>5.8818389479526223E-2</v>
      </c>
      <c r="N5" s="48">
        <v>0.37991895542548398</v>
      </c>
      <c r="O5" s="44">
        <v>0.26639721760650298</v>
      </c>
      <c r="P5" s="44">
        <v>0.146102349682878</v>
      </c>
      <c r="Q5" s="47">
        <f>0.05*MAX(0,O5-O5) +0.95*MAX(0, O5-P5)</f>
        <v>0.11428012452744372</v>
      </c>
      <c r="R5" s="44">
        <v>0.15211438495506199</v>
      </c>
      <c r="S5" s="44">
        <v>0.62522522522522495</v>
      </c>
      <c r="T5" s="44">
        <v>0.36203791469194302</v>
      </c>
      <c r="U5" s="47">
        <f>0.05*MAX(0,S5-S5) +0.95*MAX(0, S5-T5)</f>
        <v>0.25002794500661779</v>
      </c>
      <c r="V5" s="44">
        <v>0.375191355245384</v>
      </c>
      <c r="W5" s="44">
        <v>0.43525898849230998</v>
      </c>
      <c r="X5" s="44">
        <v>0.235277324987401</v>
      </c>
      <c r="Y5" s="47">
        <f>0.05*MAX(0,W5-W5) +0.95*MAX(0, W5-X5)</f>
        <v>0.18998258032966353</v>
      </c>
      <c r="Z5" s="44">
        <v>0.245271906099082</v>
      </c>
    </row>
    <row r="6" spans="1:26">
      <c r="A6" s="43" t="s">
        <v>101</v>
      </c>
      <c r="B6" s="44" t="s">
        <v>132</v>
      </c>
      <c r="C6" s="40">
        <v>0.27929999999999999</v>
      </c>
      <c r="D6" s="40">
        <v>0.25180000000000002</v>
      </c>
      <c r="E6" s="44">
        <f>0.05*MAX(0,C5-C6) +0.95*MAX(0, C5-D6)</f>
        <v>5.7635810810809998E-2</v>
      </c>
      <c r="F6" s="40">
        <v>0.25319999999999998</v>
      </c>
      <c r="G6" s="40">
        <v>0.1656</v>
      </c>
      <c r="H6" s="40">
        <v>0.14630000000000001</v>
      </c>
      <c r="I6" s="44">
        <f>0.05*MAX(0,G5-G6) +0.95*MAX(0, G5-H6)</f>
        <v>2.7343423532946991E-2</v>
      </c>
      <c r="J6" s="40">
        <v>0.1472</v>
      </c>
      <c r="K6" s="40">
        <v>8.2000000000000003E-2</v>
      </c>
      <c r="L6" s="40">
        <v>5.45E-2</v>
      </c>
      <c r="M6" s="44">
        <f>0.05*MAX(0,K5-K6) +0.95*MAX(0, K5-L6)</f>
        <v>0.38286373873873797</v>
      </c>
      <c r="N6" s="40">
        <v>5.5899999999999998E-2</v>
      </c>
      <c r="O6" s="40">
        <v>3.3500000000000002E-2</v>
      </c>
      <c r="P6" s="40">
        <v>6.8099999999999994E-2</v>
      </c>
      <c r="Q6" s="44">
        <f>0.05*MAX(0,O5-O6) +0.95*MAX(0, O5-P6)</f>
        <v>0.20002721760650297</v>
      </c>
      <c r="R6" s="40">
        <v>3.1699999999999999E-2</v>
      </c>
      <c r="S6" s="44">
        <v>0.40360000000000001</v>
      </c>
      <c r="T6" s="44">
        <v>0.37609999999999999</v>
      </c>
      <c r="U6" s="44">
        <f>0.05*MAX(0,S5-S6) +0.95*MAX(0, S5-T6)</f>
        <v>0.24775022522522494</v>
      </c>
      <c r="V6" s="44">
        <v>0.3775</v>
      </c>
      <c r="W6" s="44">
        <v>0.30909999999999999</v>
      </c>
      <c r="X6" s="44">
        <v>0.23910000000000001</v>
      </c>
      <c r="Y6" s="44">
        <f>0.05*MAX(0,W5-W6) +0.95*MAX(0, W5-X6)</f>
        <v>0.19265898849230995</v>
      </c>
      <c r="Z6" s="44">
        <v>0.24260000000000001</v>
      </c>
    </row>
    <row r="7" spans="1:26">
      <c r="A7" s="43"/>
      <c r="B7" s="44"/>
      <c r="E7" s="44"/>
      <c r="I7" s="44"/>
      <c r="J7" s="40" t="s">
        <v>140</v>
      </c>
      <c r="K7" s="44">
        <v>0.43513513513513502</v>
      </c>
      <c r="L7" s="44">
        <v>0.33881516587677701</v>
      </c>
      <c r="M7" s="44">
        <f>0.05*MAX(0,K7-K7) +0.95*MAX(0, K7-L7)</f>
        <v>9.1503970795440107E-2</v>
      </c>
      <c r="N7" s="44">
        <v>0.34362899594777102</v>
      </c>
      <c r="O7" s="44">
        <v>0.265765875430306</v>
      </c>
      <c r="P7" s="44">
        <v>0.14609861965715701</v>
      </c>
      <c r="Q7" s="47">
        <f>0.05*MAX(0,O7-O7) +0.95*MAX(0, O7-P7)</f>
        <v>0.11368389298449154</v>
      </c>
      <c r="R7" s="44">
        <v>0.15207928845086199</v>
      </c>
      <c r="S7" s="44"/>
      <c r="T7" s="44"/>
      <c r="U7" s="44"/>
      <c r="V7" s="44"/>
      <c r="W7" s="44"/>
      <c r="X7" s="44"/>
      <c r="Y7" s="44"/>
      <c r="Z7" s="44"/>
    </row>
    <row r="8" spans="1:26">
      <c r="A8" s="43"/>
      <c r="B8" s="44"/>
      <c r="E8" s="44"/>
      <c r="I8" s="44"/>
      <c r="J8" s="40" t="s">
        <v>141</v>
      </c>
      <c r="K8" s="44">
        <v>0.43240000000000001</v>
      </c>
      <c r="L8" s="44">
        <v>0.25950000000000001</v>
      </c>
      <c r="M8" s="49">
        <f>0.05*MAX(0,K8-K8) +0.95*MAX(0, K8-L8)</f>
        <v>0.16425499999999998</v>
      </c>
      <c r="N8" s="44">
        <v>0.26790000000000003</v>
      </c>
      <c r="O8" s="44"/>
      <c r="P8" s="44"/>
      <c r="Q8" s="47"/>
      <c r="R8" s="44"/>
      <c r="S8" s="44"/>
      <c r="T8" s="44"/>
      <c r="U8" s="44"/>
      <c r="V8" s="44"/>
      <c r="W8" s="44"/>
      <c r="X8" s="44"/>
      <c r="Y8" s="44"/>
      <c r="Z8" s="44"/>
    </row>
    <row r="9" spans="1:26">
      <c r="A9" s="41"/>
      <c r="B9" s="44"/>
    </row>
    <row r="10" spans="1:26">
      <c r="A10" s="43" t="s">
        <v>103</v>
      </c>
      <c r="B10" s="44" t="s">
        <v>136</v>
      </c>
      <c r="C10" s="44">
        <v>0.51037344398340201</v>
      </c>
      <c r="D10" s="44">
        <v>0.33772185045097403</v>
      </c>
      <c r="E10" s="45">
        <f>0.05*MAX(0,C11-C10) +0.95*MAX(0, C11-D10)</f>
        <v>0.14825137900103474</v>
      </c>
      <c r="F10" s="44">
        <v>0.346347868150093</v>
      </c>
      <c r="G10" s="44">
        <v>0.34652778743752599</v>
      </c>
      <c r="H10" s="44">
        <v>0.20198350769342399</v>
      </c>
      <c r="I10" s="45">
        <f>0.05*MAX(0,G11-G10) +0.95*MAX(0, G11-H10)</f>
        <v>0.13494742376212285</v>
      </c>
      <c r="J10" s="44">
        <v>0.20920522797916699</v>
      </c>
      <c r="K10" s="44">
        <v>0.55878284923928001</v>
      </c>
      <c r="L10" s="44">
        <v>0.38747454175152701</v>
      </c>
      <c r="M10" s="46">
        <f>0.05*MAX(0,K11-K10) +0.95*MAX(0, K11-L10)</f>
        <v>0.18210665421571734</v>
      </c>
      <c r="N10" s="44">
        <v>0.39603344620274999</v>
      </c>
      <c r="O10" s="44">
        <v>0.37979219432641398</v>
      </c>
      <c r="P10" s="44">
        <v>0.23179624580416799</v>
      </c>
      <c r="Q10" s="45">
        <f>0.05*MAX(0,O11-O10) +0.95*MAX(0, O11-P10)</f>
        <v>0.16085583631190173</v>
      </c>
      <c r="R10" s="44">
        <v>0.23919041834107599</v>
      </c>
      <c r="S10" s="44">
        <v>0.62102351313969495</v>
      </c>
      <c r="T10" s="44">
        <v>0.423479778876927</v>
      </c>
      <c r="U10" s="45">
        <f>0.05*MAX(0,S11-S10) +0.95*MAX(0, S11-T10)</f>
        <v>0.18904967341408366</v>
      </c>
      <c r="V10" s="44">
        <v>0.43334945753576098</v>
      </c>
      <c r="W10" s="44">
        <v>0.40723772062651298</v>
      </c>
      <c r="X10" s="44">
        <v>0.27322788139396798</v>
      </c>
      <c r="Y10" s="45">
        <f>0.05*MAX(0,W11-W10) +0.95*MAX(0, W11-X10)</f>
        <v>0.1213598504905308</v>
      </c>
      <c r="Z10" s="44">
        <v>0.27992328003712602</v>
      </c>
    </row>
    <row r="11" spans="1:26">
      <c r="A11" s="43" t="s">
        <v>103</v>
      </c>
      <c r="B11" s="44" t="s">
        <v>107</v>
      </c>
      <c r="C11" s="44">
        <v>0.49377593360995797</v>
      </c>
      <c r="D11" s="44">
        <v>0.319100960139656</v>
      </c>
      <c r="E11" s="47">
        <f>0.05*MAX(0,C11-C11) +0.95*MAX(0, C11-D11)</f>
        <v>0.16594122479678686</v>
      </c>
      <c r="F11" s="44">
        <v>0.32782806993296898</v>
      </c>
      <c r="G11" s="44">
        <v>0.34403342744302701</v>
      </c>
      <c r="H11" s="44">
        <v>0.19246891844941599</v>
      </c>
      <c r="I11" s="47">
        <f>0.05*MAX(0,G11-G11) +0.95*MAX(0, G11-H11)</f>
        <v>0.14398628354393045</v>
      </c>
      <c r="J11" s="44">
        <v>0.200041383379441</v>
      </c>
      <c r="K11" s="44">
        <v>0.57814661134163203</v>
      </c>
      <c r="L11" s="44">
        <v>0.35794297352342103</v>
      </c>
      <c r="M11" s="47">
        <f>0.05*MAX(0,K11-K11) +0.95*MAX(0, K11-L11)</f>
        <v>0.20919345592730046</v>
      </c>
      <c r="N11" s="44">
        <v>0.36894478612397202</v>
      </c>
      <c r="O11" s="44">
        <v>0.40005187954218202</v>
      </c>
      <c r="P11" s="44">
        <v>0.208149504682861</v>
      </c>
      <c r="Q11" s="47">
        <f>0.05*MAX(0,O11-O11) +0.95*MAX(0, O11-P11)</f>
        <v>0.18230725611635495</v>
      </c>
      <c r="R11" s="44">
        <v>0.217737329782943</v>
      </c>
      <c r="S11" s="44">
        <v>0.62240663900414905</v>
      </c>
      <c r="T11" s="44">
        <v>0.38041897003200398</v>
      </c>
      <c r="U11" s="47">
        <f>0.05*MAX(0,S11-S11) +0.95*MAX(0, S11-T11)</f>
        <v>0.22988828552353782</v>
      </c>
      <c r="V11" s="44">
        <v>0.39250915624352101</v>
      </c>
      <c r="W11" s="44">
        <v>0.40097509243663199</v>
      </c>
      <c r="X11" s="44">
        <v>0.24912480339100501</v>
      </c>
      <c r="Y11" s="47">
        <f>0.05*MAX(0,W11-W11) +0.95*MAX(0, W11-X11)</f>
        <v>0.14425777459334563</v>
      </c>
      <c r="Z11" s="44">
        <v>0.25671154646197297</v>
      </c>
    </row>
    <row r="12" spans="1:26">
      <c r="A12" s="43" t="s">
        <v>103</v>
      </c>
      <c r="B12" s="44" t="s">
        <v>132</v>
      </c>
      <c r="C12" s="40">
        <v>0.35680000000000001</v>
      </c>
      <c r="D12" s="41">
        <v>0.32940000000000003</v>
      </c>
      <c r="E12" s="44">
        <f>0.05*MAX(0,C11-C12) +0.95*MAX(0, C11-D12)</f>
        <v>0.16300593360995794</v>
      </c>
      <c r="F12" s="40">
        <v>0.33069999999999999</v>
      </c>
      <c r="G12" s="40">
        <v>0.29249999999999998</v>
      </c>
      <c r="H12" s="40">
        <v>0.19550000000000001</v>
      </c>
      <c r="I12" s="44">
        <f>0.05*MAX(0,G11-G12) +0.95*MAX(0, G11-H12)</f>
        <v>0.14368342744302698</v>
      </c>
      <c r="J12" s="40">
        <v>0.20030000000000001</v>
      </c>
      <c r="K12" s="40">
        <v>0.46750000000000003</v>
      </c>
      <c r="L12" s="40">
        <v>0.44</v>
      </c>
      <c r="M12" s="44">
        <f>0.05*MAX(0,K11-K12) +0.95*MAX(0, K11-L12)</f>
        <v>0.13677161134163202</v>
      </c>
      <c r="N12" s="40">
        <v>0.44140000000000001</v>
      </c>
      <c r="O12" s="40">
        <v>0.35010000000000002</v>
      </c>
      <c r="P12" s="40">
        <v>0.23180000000000001</v>
      </c>
      <c r="Q12" s="44">
        <f>0.05*MAX(0,O11-O12) +0.95*MAX(0, O11-P12)</f>
        <v>0.16233687954218201</v>
      </c>
      <c r="R12" s="40">
        <v>0.23830000000000001</v>
      </c>
      <c r="S12" s="44">
        <v>0.44119999999999998</v>
      </c>
      <c r="T12" s="44">
        <v>0.41370000000000001</v>
      </c>
      <c r="U12" s="44">
        <f>0.05*MAX(0,S11-S12) +0.95*MAX(0, S11-T12)</f>
        <v>0.20733163900414903</v>
      </c>
      <c r="V12" s="44">
        <v>0.41510000000000002</v>
      </c>
      <c r="W12" s="44">
        <v>0.30730000000000002</v>
      </c>
      <c r="X12" s="44">
        <v>0.25790000000000002</v>
      </c>
      <c r="Y12" s="44">
        <f>0.05*MAX(0,W11-W12) +0.95*MAX(0, W11-X12)</f>
        <v>0.14060509243663197</v>
      </c>
      <c r="Z12" s="44">
        <v>0.2621</v>
      </c>
    </row>
    <row r="13" spans="1:26">
      <c r="A13" s="43"/>
      <c r="B13" s="44"/>
      <c r="D13" s="41"/>
      <c r="E13" s="44"/>
      <c r="I13" s="44"/>
      <c r="J13" s="40" t="s">
        <v>140</v>
      </c>
      <c r="K13" s="44">
        <v>0.57814661134163203</v>
      </c>
      <c r="L13" s="44">
        <v>0.35794297352342103</v>
      </c>
      <c r="M13" s="47">
        <f>0.05*MAX(0,K13-K13) +0.95*MAX(0, K13-L13)</f>
        <v>0.20919345592730046</v>
      </c>
      <c r="N13" s="44">
        <v>0.36894478612397202</v>
      </c>
      <c r="O13" s="44">
        <v>0.40006842887737698</v>
      </c>
      <c r="P13" s="44">
        <v>0.20812473080212901</v>
      </c>
      <c r="Q13" s="47">
        <f>0.05*MAX(0,O13-O13) +0.95*MAX(0, O13-P13)</f>
        <v>0.18234651317148556</v>
      </c>
      <c r="R13" s="44">
        <v>0.21771462049243401</v>
      </c>
      <c r="S13" s="44"/>
      <c r="T13" s="44"/>
      <c r="U13" s="44"/>
      <c r="V13" s="44"/>
      <c r="W13" s="44"/>
      <c r="X13" s="44"/>
      <c r="Y13" s="44"/>
      <c r="Z13" s="44"/>
    </row>
    <row r="14" spans="1:26">
      <c r="A14" s="41"/>
      <c r="B14" s="44"/>
    </row>
    <row r="15" spans="1:26">
      <c r="A15" s="43" t="s">
        <v>130</v>
      </c>
      <c r="B15" s="44" t="s">
        <v>136</v>
      </c>
      <c r="C15" s="44">
        <v>0.47040971168437001</v>
      </c>
      <c r="D15" s="44">
        <v>0.29971273539738202</v>
      </c>
      <c r="E15" s="48">
        <f>0.05*MAX(0,C16-C15) +0.95*MAX(0, C16-D15)</f>
        <v>0.10449900152423124</v>
      </c>
      <c r="F15" s="44">
        <v>0.30824046698506502</v>
      </c>
      <c r="G15" s="44">
        <v>0.32112514889874999</v>
      </c>
      <c r="H15" s="44">
        <v>0.185269271846633</v>
      </c>
      <c r="I15" s="48">
        <f>0.05*MAX(0,G16-G15) +0.95*MAX(0, G16-H15)</f>
        <v>8.8793312430803809E-2</v>
      </c>
      <c r="J15" s="44">
        <v>0.192056401175519</v>
      </c>
      <c r="K15" s="44">
        <v>0.73899848254931699</v>
      </c>
      <c r="L15" s="44">
        <v>0.78471113948292304</v>
      </c>
      <c r="M15" s="46">
        <f>0.05*MAX(0,K16-K15) +0.95*MAX(0, K16-L15)</f>
        <v>8.1003931907004306E-2</v>
      </c>
      <c r="N15" s="44">
        <v>0.78242741262982296</v>
      </c>
      <c r="O15" s="44">
        <v>0.33707253035482199</v>
      </c>
      <c r="P15" s="44">
        <v>0.160748320222379</v>
      </c>
      <c r="Q15" s="46">
        <f>0.05*MAX(0,O16-O15) +0.95*MAX(0, O16-P15)</f>
        <v>0.20181980080026182</v>
      </c>
      <c r="R15" s="44">
        <v>0.16955717887428401</v>
      </c>
      <c r="S15" s="44">
        <v>0.63732928679817902</v>
      </c>
      <c r="T15" s="44">
        <v>0.427705075007979</v>
      </c>
      <c r="U15" s="45">
        <f>0.05*MAX(0,S16-S15) +0.95*MAX(0, S16-T15)</f>
        <v>0.19481826675455899</v>
      </c>
      <c r="V15" s="44">
        <v>0.43817754529603498</v>
      </c>
      <c r="W15" s="44">
        <v>0.49204293608869099</v>
      </c>
      <c r="X15" s="44">
        <v>0.29663137267732198</v>
      </c>
      <c r="Y15" s="45">
        <f>0.05*MAX(0,W16-W15) +0.95*MAX(0, W16-X15)</f>
        <v>0.19406775543881749</v>
      </c>
      <c r="Z15" s="44">
        <v>0.30639380314416198</v>
      </c>
    </row>
    <row r="16" spans="1:26">
      <c r="A16" s="43" t="s">
        <v>130</v>
      </c>
      <c r="B16" s="44" t="s">
        <v>107</v>
      </c>
      <c r="C16" s="44">
        <v>0.40971168437025701</v>
      </c>
      <c r="D16" s="44">
        <v>0.24656878391318199</v>
      </c>
      <c r="E16" s="47">
        <f>0.05*MAX(0,C16-C16) +0.95*MAX(0, C16-D16)</f>
        <v>0.15498575543422127</v>
      </c>
      <c r="F16" s="44">
        <v>0.25471912667727997</v>
      </c>
      <c r="G16" s="44">
        <v>0.27873591651063701</v>
      </c>
      <c r="H16" s="44">
        <v>0.14783517838587601</v>
      </c>
      <c r="I16" s="47">
        <f>0.05*MAX(0,G16-G16) +0.95*MAX(0, G16-H16)</f>
        <v>0.12435570121852293</v>
      </c>
      <c r="J16" s="44">
        <v>0.15437475737338399</v>
      </c>
      <c r="K16" s="44">
        <v>0.86342943854324705</v>
      </c>
      <c r="L16" s="44">
        <v>0.92435365464411101</v>
      </c>
      <c r="M16" s="47">
        <f>0.05*MAX(0,K16-K16) +0.95*MAX(0, K16-L16)</f>
        <v>0</v>
      </c>
      <c r="N16" s="44">
        <v>0.92130998408005405</v>
      </c>
      <c r="O16" s="44">
        <v>0.37138433152926298</v>
      </c>
      <c r="P16" s="44">
        <v>0.16197106851080001</v>
      </c>
      <c r="Q16" s="47">
        <f>0.05*MAX(0,O16-O16) +0.95*MAX(0, O16-P16)</f>
        <v>0.19894259986753982</v>
      </c>
      <c r="R16" s="44">
        <v>0.17243300015579799</v>
      </c>
      <c r="S16" s="44">
        <v>0.63277693474962005</v>
      </c>
      <c r="T16" s="44">
        <v>0.36203319502074599</v>
      </c>
      <c r="U16" s="47">
        <f>0.05*MAX(0,S16-S16) +0.95*MAX(0, S16-T16)</f>
        <v>0.25720655274243032</v>
      </c>
      <c r="V16" s="44">
        <v>0.37555909332120302</v>
      </c>
      <c r="W16" s="44">
        <v>0.50046970628670795</v>
      </c>
      <c r="X16" s="44">
        <v>0.25018859699464002</v>
      </c>
      <c r="Y16" s="47">
        <f>0.05*MAX(0,W16-W16) +0.95*MAX(0, W16-X16)</f>
        <v>0.23776705382746452</v>
      </c>
      <c r="Z16" s="44">
        <v>0.26269221696458001</v>
      </c>
    </row>
    <row r="17" spans="1:26">
      <c r="A17" s="43" t="s">
        <v>130</v>
      </c>
      <c r="B17" s="44" t="s">
        <v>132</v>
      </c>
      <c r="C17" s="40">
        <v>0.28070000000000001</v>
      </c>
      <c r="D17" s="40">
        <v>0.25330000000000003</v>
      </c>
      <c r="E17" s="44">
        <f>0.05*MAX(0,C16-C17) +0.95*MAX(0, C16-D17)</f>
        <v>0.15504168437025698</v>
      </c>
      <c r="F17" s="40">
        <v>0.25459999999999999</v>
      </c>
      <c r="G17" s="40">
        <v>0.23119999999999999</v>
      </c>
      <c r="H17" s="40">
        <v>0.14979999999999999</v>
      </c>
      <c r="I17" s="44">
        <f>0.05*MAX(0,G16-G17) +0.95*MAX(0, G16-H17)</f>
        <v>0.12486591651063701</v>
      </c>
      <c r="J17" s="40">
        <v>0.15390000000000001</v>
      </c>
      <c r="K17" s="40">
        <v>0.48099999999999998</v>
      </c>
      <c r="L17" s="40">
        <v>0.50729999999999997</v>
      </c>
      <c r="M17" s="44">
        <f>0.05*MAX(0,K16-K17) +0.95*MAX(0, K16-L17)</f>
        <v>0.35744443854324703</v>
      </c>
      <c r="N17" s="40">
        <v>0.50600000000000001</v>
      </c>
      <c r="O17" s="40">
        <v>0.34250000000000003</v>
      </c>
      <c r="P17" s="40">
        <v>0.2024</v>
      </c>
      <c r="Q17" s="44">
        <f>0.05*MAX(0,O16-O17) +0.95*MAX(0, O16-P17)</f>
        <v>0.16197933152926297</v>
      </c>
      <c r="R17" s="40">
        <v>0.2092</v>
      </c>
      <c r="S17" s="44">
        <v>0.41880000000000001</v>
      </c>
      <c r="T17" s="44">
        <v>0.39129999999999998</v>
      </c>
      <c r="U17" s="44">
        <f>0.05*MAX(0,S16-S17) +0.95*MAX(0, S16-T17)</f>
        <v>0.24010193474962005</v>
      </c>
      <c r="V17" s="44">
        <v>0.39269999999999999</v>
      </c>
      <c r="W17" s="44">
        <v>0.35520000000000002</v>
      </c>
      <c r="X17" s="44">
        <v>0.25869999999999999</v>
      </c>
      <c r="Y17" s="44">
        <f>0.05*MAX(0,W16-W17) +0.95*MAX(0, W16-X17)</f>
        <v>0.23694470628670797</v>
      </c>
      <c r="Z17" s="44">
        <v>0.26350000000000001</v>
      </c>
    </row>
    <row r="18" spans="1:26">
      <c r="J18" s="40" t="s">
        <v>140</v>
      </c>
      <c r="K18" s="44">
        <v>0.85128983308042405</v>
      </c>
      <c r="L18" s="44">
        <v>0.92738589211618205</v>
      </c>
      <c r="M18" s="47">
        <f>0.05*MAX(0,K18-K18) +0.95*MAX(0, K18-L18)</f>
        <v>0</v>
      </c>
      <c r="N18" s="44">
        <v>0.92358426199681598</v>
      </c>
      <c r="O18" s="44">
        <v>0.374785011696052</v>
      </c>
      <c r="P18" s="44">
        <v>0.16853109689916901</v>
      </c>
      <c r="Q18" s="47">
        <f>0.05*MAX(0,O18-O18) +0.95*MAX(0, O18-P18)</f>
        <v>0.19594121905703882</v>
      </c>
      <c r="R18" s="44">
        <v>0.17883519286241301</v>
      </c>
    </row>
    <row r="19" spans="1:26">
      <c r="J19" s="40" t="s">
        <v>141</v>
      </c>
      <c r="K19" s="44">
        <v>0.5524</v>
      </c>
      <c r="L19" s="44">
        <v>0.30630000000000002</v>
      </c>
      <c r="M19" s="50">
        <f>0.05*MAX(0,K19-K19) +0.95*MAX(0, K19-L19)</f>
        <v>0.23379499999999998</v>
      </c>
      <c r="N19" s="44">
        <v>0.31890000000000002</v>
      </c>
      <c r="O19" s="44"/>
      <c r="P19" s="44"/>
      <c r="Q19" s="47"/>
      <c r="R19" s="44"/>
    </row>
    <row r="20" spans="1:26">
      <c r="K20" s="51" t="s">
        <v>139</v>
      </c>
    </row>
    <row r="23" spans="1:26">
      <c r="D23" s="59" t="s">
        <v>149</v>
      </c>
      <c r="E23" s="59"/>
      <c r="F23" s="59"/>
      <c r="G23" s="59"/>
      <c r="H23" s="59" t="s">
        <v>150</v>
      </c>
      <c r="I23" s="59"/>
      <c r="J23" s="59"/>
      <c r="K23" s="59"/>
      <c r="L23" s="59" t="s">
        <v>151</v>
      </c>
      <c r="M23" s="59"/>
      <c r="N23" s="59"/>
      <c r="O23" s="59"/>
    </row>
    <row r="24" spans="1:26">
      <c r="D24" s="40" t="s">
        <v>145</v>
      </c>
      <c r="E24" s="40" t="s">
        <v>146</v>
      </c>
      <c r="F24" s="40" t="s">
        <v>147</v>
      </c>
      <c r="G24" s="40" t="s">
        <v>148</v>
      </c>
      <c r="H24" s="40" t="s">
        <v>145</v>
      </c>
      <c r="I24" s="40" t="s">
        <v>146</v>
      </c>
      <c r="J24" s="40" t="s">
        <v>147</v>
      </c>
      <c r="K24" s="40" t="s">
        <v>148</v>
      </c>
      <c r="L24" s="40" t="s">
        <v>145</v>
      </c>
      <c r="M24" s="40" t="s">
        <v>146</v>
      </c>
      <c r="N24" s="40" t="s">
        <v>147</v>
      </c>
      <c r="O24" s="40" t="s">
        <v>148</v>
      </c>
    </row>
    <row r="25" spans="1:26">
      <c r="A25" s="58" t="s">
        <v>95</v>
      </c>
      <c r="B25" s="58" t="s">
        <v>143</v>
      </c>
      <c r="C25" s="40" t="s">
        <v>152</v>
      </c>
      <c r="D25" s="44">
        <v>0.15211438495506199</v>
      </c>
      <c r="E25" s="44">
        <v>0.26639721760650298</v>
      </c>
      <c r="F25" s="44">
        <v>0.146102349682878</v>
      </c>
      <c r="G25" s="40">
        <v>0.1143</v>
      </c>
      <c r="H25" s="44">
        <v>0.217737329782943</v>
      </c>
      <c r="I25" s="44">
        <v>0.40005187954218202</v>
      </c>
      <c r="J25" s="44">
        <v>0.208149504682861</v>
      </c>
      <c r="K25" s="40">
        <f>Q11</f>
        <v>0.18230725611635495</v>
      </c>
      <c r="L25" s="44">
        <v>0.17243300015579799</v>
      </c>
      <c r="M25" s="44">
        <v>0.37138433152926298</v>
      </c>
      <c r="N25" s="44">
        <v>0.16197106851080001</v>
      </c>
      <c r="O25" s="52">
        <f>Q16</f>
        <v>0.19894259986753982</v>
      </c>
    </row>
    <row r="26" spans="1:26">
      <c r="A26" s="58"/>
      <c r="B26" s="58"/>
      <c r="C26" s="40" t="s">
        <v>153</v>
      </c>
      <c r="O26" s="52"/>
    </row>
    <row r="27" spans="1:26">
      <c r="A27" s="58"/>
      <c r="B27" s="58"/>
      <c r="C27" s="40" t="s">
        <v>132</v>
      </c>
      <c r="D27" s="40">
        <v>3.1699999999999999E-2</v>
      </c>
      <c r="E27" s="40">
        <v>3.3500000000000002E-2</v>
      </c>
      <c r="F27" s="40">
        <v>6.8099999999999994E-2</v>
      </c>
      <c r="G27" s="40">
        <v>0.2</v>
      </c>
      <c r="H27" s="40">
        <v>0.23830000000000001</v>
      </c>
      <c r="I27" s="40">
        <v>0.44140000000000001</v>
      </c>
      <c r="J27" s="40">
        <v>0.35010000000000002</v>
      </c>
      <c r="K27" s="40">
        <f>Q12</f>
        <v>0.16233687954218201</v>
      </c>
      <c r="L27" s="40">
        <v>0.2092</v>
      </c>
      <c r="M27" s="40">
        <v>0.34250000000000003</v>
      </c>
      <c r="N27" s="40">
        <v>0.2024</v>
      </c>
      <c r="O27" s="52">
        <f>Q18</f>
        <v>0.19594121905703882</v>
      </c>
    </row>
    <row r="28" spans="1:26">
      <c r="A28" s="58"/>
      <c r="B28" s="58"/>
      <c r="C28" s="40" t="s">
        <v>154</v>
      </c>
      <c r="D28" s="44">
        <v>0.19347573407820301</v>
      </c>
      <c r="E28" s="44">
        <v>0.27138911274514699</v>
      </c>
      <c r="F28" s="44">
        <v>0.18937697339951601</v>
      </c>
      <c r="G28" s="40">
        <v>3.7199999999999997E-2</v>
      </c>
      <c r="H28" s="44">
        <v>0.23919041834107599</v>
      </c>
      <c r="I28" s="44">
        <v>0.37979219432641398</v>
      </c>
      <c r="J28" s="44">
        <v>0.23179624580416799</v>
      </c>
      <c r="K28" s="40">
        <f>Q10</f>
        <v>0.16085583631190173</v>
      </c>
      <c r="L28" s="44">
        <v>0.16955717887428401</v>
      </c>
      <c r="M28" s="44">
        <v>0.33707253035482199</v>
      </c>
      <c r="N28" s="44">
        <v>0.160748320222379</v>
      </c>
      <c r="O28" s="52">
        <f>Q15</f>
        <v>0.20181980080026182</v>
      </c>
    </row>
    <row r="29" spans="1:26">
      <c r="A29" s="58"/>
      <c r="B29" s="58" t="s">
        <v>144</v>
      </c>
      <c r="C29" s="40" t="s">
        <v>152</v>
      </c>
      <c r="D29" s="48">
        <v>0.37991895542548398</v>
      </c>
      <c r="E29" s="48">
        <v>0.43873873873873798</v>
      </c>
      <c r="F29" s="48">
        <v>0.376824644549763</v>
      </c>
      <c r="G29" s="52">
        <v>5.8799999999999998E-2</v>
      </c>
      <c r="H29" s="44">
        <v>0.36894478612397202</v>
      </c>
      <c r="I29" s="44">
        <v>0.57814661134163203</v>
      </c>
      <c r="J29" s="44">
        <v>0.35794297352342103</v>
      </c>
      <c r="K29" s="52">
        <f>M11</f>
        <v>0.20919345592730046</v>
      </c>
      <c r="L29" s="44">
        <v>0.92130998408005405</v>
      </c>
      <c r="M29" s="44">
        <v>0.86342943854324705</v>
      </c>
      <c r="N29" s="44">
        <v>0.92435365464411101</v>
      </c>
      <c r="O29" s="52">
        <f>M16</f>
        <v>0</v>
      </c>
    </row>
    <row r="30" spans="1:26">
      <c r="A30" s="58"/>
      <c r="B30" s="58"/>
      <c r="C30" s="40" t="s">
        <v>153</v>
      </c>
      <c r="G30" s="52"/>
      <c r="K30" s="52"/>
      <c r="O30" s="52"/>
    </row>
    <row r="31" spans="1:26">
      <c r="A31" s="58"/>
      <c r="B31" s="58"/>
      <c r="C31" s="40" t="s">
        <v>132</v>
      </c>
      <c r="D31" s="40">
        <v>5.5899999999999998E-2</v>
      </c>
      <c r="E31" s="40">
        <v>8.2000000000000003E-2</v>
      </c>
      <c r="F31" s="40">
        <v>5.45E-2</v>
      </c>
      <c r="G31" s="52">
        <v>0.38290000000000002</v>
      </c>
      <c r="H31" s="40">
        <v>0.44140000000000001</v>
      </c>
      <c r="I31" s="40">
        <v>0.46750000000000003</v>
      </c>
      <c r="J31" s="40">
        <v>0.44</v>
      </c>
      <c r="K31" s="52">
        <f>M12</f>
        <v>0.13677161134163202</v>
      </c>
      <c r="L31" s="40">
        <v>0.50600000000000001</v>
      </c>
      <c r="M31" s="40">
        <v>0.48099999999999998</v>
      </c>
      <c r="N31" s="40">
        <v>0.50729999999999997</v>
      </c>
      <c r="O31" s="52">
        <f>M17</f>
        <v>0.35744443854324703</v>
      </c>
    </row>
    <row r="32" spans="1:26">
      <c r="A32" s="58"/>
      <c r="B32" s="58"/>
      <c r="C32" s="40" t="s">
        <v>154</v>
      </c>
      <c r="D32" s="44">
        <v>0.33484916704187301</v>
      </c>
      <c r="E32" s="44">
        <v>0.464864864864864</v>
      </c>
      <c r="F32" s="44">
        <v>0.32800947867298502</v>
      </c>
      <c r="G32" s="52">
        <v>0.1052</v>
      </c>
      <c r="H32" s="44">
        <v>0.39603344620274999</v>
      </c>
      <c r="I32" s="44">
        <v>0.55878284923928001</v>
      </c>
      <c r="J32" s="44">
        <v>0.38747454175152701</v>
      </c>
      <c r="K32" s="52">
        <f>M10</f>
        <v>0.18210665421571734</v>
      </c>
      <c r="L32" s="44">
        <v>0.78242741262982296</v>
      </c>
      <c r="M32" s="44">
        <v>0.73899848254931699</v>
      </c>
      <c r="N32" s="44">
        <v>0.78471113948292304</v>
      </c>
      <c r="O32" s="52">
        <f>M15</f>
        <v>8.1003931907004306E-2</v>
      </c>
    </row>
    <row r="33" spans="1:15">
      <c r="A33" s="58" t="s">
        <v>13</v>
      </c>
      <c r="B33" s="58" t="s">
        <v>143</v>
      </c>
      <c r="C33" s="40" t="s">
        <v>152</v>
      </c>
      <c r="D33" s="44">
        <v>0.147526246279713</v>
      </c>
      <c r="E33" s="44">
        <v>0.174608423532947</v>
      </c>
      <c r="F33" s="44">
        <v>0.14610154406402201</v>
      </c>
      <c r="G33" s="44">
        <v>2.7E-2</v>
      </c>
      <c r="H33" s="44">
        <v>0.200041383379441</v>
      </c>
      <c r="I33" s="44">
        <v>0.34403342744302701</v>
      </c>
      <c r="J33" s="44">
        <v>0.19246891844941599</v>
      </c>
      <c r="K33" s="40">
        <v>0.2</v>
      </c>
      <c r="L33" s="44">
        <v>0.15437475737338399</v>
      </c>
      <c r="M33" s="44">
        <v>0.27873591651063701</v>
      </c>
      <c r="N33" s="44">
        <v>0.14783517838587601</v>
      </c>
      <c r="O33" s="40">
        <f>I16</f>
        <v>0.12435570121852293</v>
      </c>
    </row>
    <row r="34" spans="1:15">
      <c r="A34" s="58"/>
      <c r="B34" s="58"/>
      <c r="C34" s="40" t="s">
        <v>153</v>
      </c>
    </row>
    <row r="35" spans="1:15">
      <c r="A35" s="58"/>
      <c r="B35" s="58"/>
      <c r="C35" s="40" t="s">
        <v>132</v>
      </c>
      <c r="D35" s="40">
        <v>0.1472</v>
      </c>
      <c r="E35" s="40">
        <v>0.1656</v>
      </c>
      <c r="F35" s="40">
        <v>0.14630000000000001</v>
      </c>
      <c r="G35" s="40">
        <v>2.7300000000000001E-2</v>
      </c>
      <c r="H35" s="40">
        <v>0.20030000000000001</v>
      </c>
      <c r="I35" s="40">
        <v>0.29249999999999998</v>
      </c>
      <c r="J35" s="40">
        <v>0.19550000000000001</v>
      </c>
      <c r="K35" s="40">
        <f>I12</f>
        <v>0.14368342744302698</v>
      </c>
      <c r="L35" s="40">
        <v>0.15390000000000001</v>
      </c>
      <c r="M35" s="40">
        <v>0.23119999999999999</v>
      </c>
      <c r="N35" s="40">
        <v>0.14979999999999999</v>
      </c>
      <c r="O35" s="40">
        <f>I17</f>
        <v>0.12486591651063701</v>
      </c>
    </row>
    <row r="36" spans="1:15">
      <c r="A36" s="58"/>
      <c r="B36" s="58"/>
      <c r="C36" s="40" t="s">
        <v>154</v>
      </c>
      <c r="D36" s="44">
        <v>0.164623362985968</v>
      </c>
      <c r="E36" s="44">
        <v>0.192482798057592</v>
      </c>
      <c r="F36" s="44">
        <v>0.163157771851869</v>
      </c>
      <c r="G36" s="44">
        <v>1.0800000000000001E-2</v>
      </c>
      <c r="H36" s="44">
        <v>0.20920522797916699</v>
      </c>
      <c r="I36" s="44">
        <v>0.34652778743752599</v>
      </c>
      <c r="J36" s="44">
        <v>0.20198350769342399</v>
      </c>
      <c r="K36" s="40">
        <v>0.13489999999999999</v>
      </c>
      <c r="L36" s="44">
        <v>0.192056401175519</v>
      </c>
      <c r="M36" s="44">
        <v>0.32112514889874999</v>
      </c>
      <c r="N36" s="44">
        <v>0.185269271846633</v>
      </c>
      <c r="O36" s="40">
        <f>I15</f>
        <v>8.8793312430803809E-2</v>
      </c>
    </row>
    <row r="37" spans="1:15">
      <c r="A37" s="58"/>
      <c r="B37" s="58" t="s">
        <v>144</v>
      </c>
      <c r="C37" s="40" t="s">
        <v>152</v>
      </c>
      <c r="D37" s="44">
        <v>0.254795137325529</v>
      </c>
      <c r="E37" s="44">
        <v>0.31081081081081002</v>
      </c>
      <c r="F37" s="44">
        <v>0.25184834123222699</v>
      </c>
      <c r="G37" s="53">
        <v>5.6000000000000001E-2</v>
      </c>
      <c r="H37" s="44">
        <v>0.32782806993296898</v>
      </c>
      <c r="I37" s="44">
        <v>0.49377593360995797</v>
      </c>
      <c r="J37" s="44">
        <v>0.319100960139656</v>
      </c>
      <c r="K37" s="40">
        <v>0.16589999999999999</v>
      </c>
      <c r="L37" s="44">
        <v>0.25471912667727997</v>
      </c>
      <c r="M37" s="44">
        <v>0.40971168437025701</v>
      </c>
      <c r="N37" s="44">
        <v>0.24656878391318199</v>
      </c>
      <c r="O37" s="40">
        <f>E16</f>
        <v>0.15498575543422127</v>
      </c>
    </row>
    <row r="38" spans="1:15">
      <c r="A38" s="58"/>
      <c r="B38" s="58"/>
      <c r="C38" s="40" t="s">
        <v>153</v>
      </c>
      <c r="G38" s="54"/>
    </row>
    <row r="39" spans="1:15">
      <c r="A39" s="58"/>
      <c r="B39" s="58"/>
      <c r="C39" s="40" t="s">
        <v>132</v>
      </c>
      <c r="D39" s="40">
        <v>0.25319999999999998</v>
      </c>
      <c r="E39" s="40">
        <v>0.27929999999999999</v>
      </c>
      <c r="F39" s="40">
        <v>0.25180000000000002</v>
      </c>
      <c r="G39" s="54">
        <v>5.7599999999999998E-2</v>
      </c>
      <c r="H39" s="40">
        <v>0.33069999999999999</v>
      </c>
      <c r="I39" s="40">
        <v>0.35680000000000001</v>
      </c>
      <c r="J39" s="41">
        <v>0.32940000000000003</v>
      </c>
      <c r="K39" s="40">
        <f>E12</f>
        <v>0.16300593360995794</v>
      </c>
      <c r="L39" s="40">
        <v>0.25459999999999999</v>
      </c>
      <c r="M39" s="40">
        <v>0.28070000000000001</v>
      </c>
      <c r="N39" s="40">
        <v>0.25330000000000003</v>
      </c>
      <c r="O39" s="40">
        <f>E17</f>
        <v>0.15504168437025698</v>
      </c>
    </row>
    <row r="40" spans="1:15">
      <c r="A40" s="58"/>
      <c r="B40" s="58"/>
      <c r="C40" s="40" t="s">
        <v>154</v>
      </c>
      <c r="D40" s="44">
        <v>0.284241332733003</v>
      </c>
      <c r="E40" s="44">
        <v>0.34954954954954898</v>
      </c>
      <c r="F40" s="44">
        <v>0.28080568720379101</v>
      </c>
      <c r="G40" s="54">
        <f>E4</f>
        <v>2.8504867426668062E-2</v>
      </c>
      <c r="H40" s="40">
        <v>0.33069999999999999</v>
      </c>
      <c r="I40" s="44">
        <v>0.51037344398340201</v>
      </c>
      <c r="J40" s="44">
        <v>0.33772185045097403</v>
      </c>
      <c r="K40" s="40">
        <v>0.16300000000000001</v>
      </c>
      <c r="L40" s="44">
        <v>0.30824046698506502</v>
      </c>
      <c r="M40" s="44">
        <v>0.47040971168437001</v>
      </c>
      <c r="N40" s="44">
        <v>0.29971273539738202</v>
      </c>
      <c r="O40" s="40">
        <f>E15</f>
        <v>0.10449900152423124</v>
      </c>
    </row>
    <row r="41" spans="1:15">
      <c r="A41" s="58" t="s">
        <v>126</v>
      </c>
      <c r="B41" s="58" t="s">
        <v>143</v>
      </c>
      <c r="C41" s="40" t="s">
        <v>152</v>
      </c>
      <c r="D41" s="44">
        <v>0.245271906099082</v>
      </c>
      <c r="E41" s="44">
        <v>0.43525898849230998</v>
      </c>
      <c r="F41" s="44">
        <v>0.235277324987401</v>
      </c>
      <c r="G41" s="40">
        <v>0.19</v>
      </c>
      <c r="H41" s="44">
        <v>0.346347868150093</v>
      </c>
      <c r="I41" s="44">
        <v>0.40097509243663199</v>
      </c>
      <c r="J41" s="44">
        <v>0.24912480339100501</v>
      </c>
      <c r="K41" s="40">
        <f>E10</f>
        <v>0.14825137900103474</v>
      </c>
      <c r="L41" s="44">
        <v>0.26269221696458001</v>
      </c>
      <c r="M41" s="44">
        <v>0.50046970628670795</v>
      </c>
      <c r="N41" s="44">
        <v>0.25018859699464002</v>
      </c>
      <c r="O41" s="40">
        <f>Y16</f>
        <v>0.23776705382746452</v>
      </c>
    </row>
    <row r="42" spans="1:15">
      <c r="A42" s="58"/>
      <c r="B42" s="58"/>
      <c r="C42" s="40" t="s">
        <v>153</v>
      </c>
      <c r="H42" s="44"/>
      <c r="I42" s="44"/>
      <c r="J42" s="44"/>
    </row>
    <row r="43" spans="1:15">
      <c r="A43" s="58"/>
      <c r="B43" s="58"/>
      <c r="C43" s="40" t="s">
        <v>132</v>
      </c>
      <c r="D43" s="44">
        <v>0.24260000000000001</v>
      </c>
      <c r="E43" s="44">
        <v>0.30909999999999999</v>
      </c>
      <c r="F43" s="44">
        <v>0.23910000000000001</v>
      </c>
      <c r="G43" s="40">
        <v>0.19270000000000001</v>
      </c>
      <c r="H43" s="44">
        <v>0.2621</v>
      </c>
      <c r="I43" s="44">
        <v>0.30730000000000002</v>
      </c>
      <c r="J43" s="44">
        <v>0.25790000000000002</v>
      </c>
      <c r="K43" s="40">
        <f>Y12</f>
        <v>0.14060509243663197</v>
      </c>
      <c r="L43" s="44">
        <v>0.26350000000000001</v>
      </c>
      <c r="M43" s="44">
        <v>0.35520000000000002</v>
      </c>
      <c r="N43" s="44">
        <v>0.25869999999999999</v>
      </c>
      <c r="O43" s="40">
        <f>Y17</f>
        <v>0.23694470628670797</v>
      </c>
    </row>
    <row r="44" spans="1:15">
      <c r="A44" s="58"/>
      <c r="B44" s="58"/>
      <c r="C44" s="40" t="s">
        <v>154</v>
      </c>
      <c r="D44" s="44">
        <v>0.27661586333221599</v>
      </c>
      <c r="E44" s="44">
        <v>0.44296587530429998</v>
      </c>
      <c r="F44" s="44">
        <v>0.26786474895832901</v>
      </c>
      <c r="G44" s="40">
        <v>0.159</v>
      </c>
      <c r="H44" s="44">
        <v>0.27992328003712602</v>
      </c>
      <c r="I44" s="44">
        <v>0.40723772062651298</v>
      </c>
      <c r="J44" s="44">
        <v>0.27322788139396798</v>
      </c>
      <c r="K44" s="40">
        <f>Y10</f>
        <v>0.1213598504905308</v>
      </c>
      <c r="L44" s="44">
        <v>0.30639380314416198</v>
      </c>
      <c r="M44" s="44">
        <v>0.49204293608869099</v>
      </c>
      <c r="N44" s="44">
        <v>0.29663137267732198</v>
      </c>
      <c r="O44" s="40">
        <f>Y15</f>
        <v>0.19406775543881749</v>
      </c>
    </row>
    <row r="45" spans="1:15">
      <c r="A45" s="58"/>
      <c r="B45" s="58" t="s">
        <v>144</v>
      </c>
      <c r="C45" s="40" t="s">
        <v>152</v>
      </c>
      <c r="D45" s="44">
        <v>0.375191355245384</v>
      </c>
      <c r="E45" s="44">
        <v>0.62522522522522495</v>
      </c>
      <c r="F45" s="44">
        <v>0.36203791469194302</v>
      </c>
      <c r="G45" s="40">
        <v>0.25</v>
      </c>
      <c r="H45" s="44">
        <v>0.39250915624352101</v>
      </c>
      <c r="I45" s="44">
        <v>0.62240663900414905</v>
      </c>
      <c r="J45" s="44">
        <v>0.38041897003200398</v>
      </c>
      <c r="K45" s="40">
        <f>U11</f>
        <v>0.22988828552353782</v>
      </c>
      <c r="L45" s="44">
        <v>0.37555909332120302</v>
      </c>
      <c r="M45" s="44">
        <v>0.63277693474962005</v>
      </c>
      <c r="N45" s="44">
        <v>0.36203319502074599</v>
      </c>
      <c r="O45" s="40">
        <f>U16</f>
        <v>0.25720655274243032</v>
      </c>
    </row>
    <row r="46" spans="1:15">
      <c r="A46" s="58"/>
      <c r="B46" s="58"/>
      <c r="C46" s="40" t="s">
        <v>153</v>
      </c>
    </row>
    <row r="47" spans="1:15">
      <c r="A47" s="58"/>
      <c r="B47" s="58"/>
      <c r="C47" s="40" t="s">
        <v>132</v>
      </c>
      <c r="D47" s="44">
        <v>0.3775</v>
      </c>
      <c r="E47" s="44">
        <v>0.40360000000000001</v>
      </c>
      <c r="F47" s="44">
        <v>0.37609999999999999</v>
      </c>
      <c r="G47" s="40">
        <v>0.24779999999999999</v>
      </c>
      <c r="H47" s="44">
        <v>0.41510000000000002</v>
      </c>
      <c r="I47" s="44">
        <v>0.44119999999999998</v>
      </c>
      <c r="J47" s="44">
        <v>0.41370000000000001</v>
      </c>
      <c r="K47" s="40">
        <f>U12</f>
        <v>0.20733163900414903</v>
      </c>
      <c r="L47" s="44">
        <v>0.39269999999999999</v>
      </c>
      <c r="M47" s="44">
        <v>0.41880000000000001</v>
      </c>
      <c r="N47" s="44">
        <v>0.39129999999999998</v>
      </c>
      <c r="O47" s="40">
        <f>U17</f>
        <v>0.24010193474962005</v>
      </c>
    </row>
    <row r="48" spans="1:15">
      <c r="A48" s="58"/>
      <c r="B48" s="58"/>
      <c r="C48" s="40" t="s">
        <v>154</v>
      </c>
      <c r="D48" s="44">
        <v>0.42359297613687502</v>
      </c>
      <c r="E48" s="44">
        <v>0.641441441441441</v>
      </c>
      <c r="F48" s="44">
        <v>0.41213270142180097</v>
      </c>
      <c r="G48" s="40">
        <v>0.2024</v>
      </c>
      <c r="H48" s="44">
        <v>0.43334945753576098</v>
      </c>
      <c r="I48" s="44">
        <v>0.62102351313969495</v>
      </c>
      <c r="J48" s="44">
        <v>0.423479778876927</v>
      </c>
      <c r="K48" s="40">
        <f>U10</f>
        <v>0.18904967341408366</v>
      </c>
      <c r="L48" s="44">
        <v>0.43817754529603498</v>
      </c>
      <c r="M48" s="44">
        <v>0.63732928679817902</v>
      </c>
      <c r="N48" s="44">
        <v>0.427705075007979</v>
      </c>
      <c r="O48" s="40">
        <f>U15</f>
        <v>0.19481826675455899</v>
      </c>
    </row>
  </sheetData>
  <mergeCells count="15">
    <mergeCell ref="C1:I1"/>
    <mergeCell ref="K1:Q1"/>
    <mergeCell ref="S1:Y1"/>
    <mergeCell ref="A41:A48"/>
    <mergeCell ref="B25:B28"/>
    <mergeCell ref="B29:B32"/>
    <mergeCell ref="B33:B36"/>
    <mergeCell ref="B37:B40"/>
    <mergeCell ref="B41:B44"/>
    <mergeCell ref="B45:B48"/>
    <mergeCell ref="D23:G23"/>
    <mergeCell ref="H23:K23"/>
    <mergeCell ref="L23:O23"/>
    <mergeCell ref="A25:A32"/>
    <mergeCell ref="A33:A4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BC0B-DEB0-41C7-A6FD-9BB2FC67ECA7}">
  <dimension ref="A1:R21"/>
  <sheetViews>
    <sheetView tabSelected="1" workbookViewId="0">
      <selection activeCell="H28" sqref="H28"/>
    </sheetView>
  </sheetViews>
  <sheetFormatPr baseColWidth="10" defaultColWidth="8.83203125" defaultRowHeight="15"/>
  <cols>
    <col min="1" max="2" width="11.1640625" customWidth="1"/>
    <col min="3" max="10" width="12.6640625" customWidth="1"/>
    <col min="11" max="11" width="11.6640625" bestFit="1" customWidth="1"/>
    <col min="15" max="15" width="12.6640625" bestFit="1" customWidth="1"/>
    <col min="16" max="16" width="12.1640625" bestFit="1" customWidth="1"/>
  </cols>
  <sheetData>
    <row r="1" spans="1:18">
      <c r="A1" t="s">
        <v>155</v>
      </c>
      <c r="B1" t="s">
        <v>98</v>
      </c>
      <c r="C1" s="42" t="s">
        <v>8</v>
      </c>
      <c r="D1" s="42" t="s">
        <v>9</v>
      </c>
      <c r="E1" s="42" t="s">
        <v>156</v>
      </c>
      <c r="F1" s="42" t="s">
        <v>108</v>
      </c>
      <c r="G1" s="42" t="s">
        <v>11</v>
      </c>
      <c r="H1" s="42" t="s">
        <v>12</v>
      </c>
      <c r="I1" s="42" t="s">
        <v>157</v>
      </c>
      <c r="J1" s="42" t="s">
        <v>109</v>
      </c>
      <c r="K1" s="42"/>
      <c r="L1" s="42"/>
      <c r="M1" s="42"/>
      <c r="N1" s="42"/>
      <c r="O1" s="42"/>
      <c r="P1" s="42"/>
      <c r="Q1" s="42"/>
      <c r="R1" s="42"/>
    </row>
    <row r="2" spans="1:18">
      <c r="A2">
        <v>0.05</v>
      </c>
      <c r="B2" t="s">
        <v>159</v>
      </c>
      <c r="C2" s="16">
        <v>0.63732928679817902</v>
      </c>
      <c r="D2" s="16">
        <v>0.427705075007979</v>
      </c>
      <c r="E2" s="16">
        <f>0.05*MAX(0,C3-C2) +0.95*MAX(0, C3-D2)</f>
        <v>0.19481826675455899</v>
      </c>
      <c r="F2" s="16">
        <v>0.50317754529603498</v>
      </c>
      <c r="G2" s="16">
        <v>0.49204293608869099</v>
      </c>
      <c r="H2" s="16">
        <v>0.29663137267732198</v>
      </c>
      <c r="I2" s="16">
        <f>0.05*MAX(0,G3-G2) +0.95*MAX(0, G3-H2)</f>
        <v>0.19406775543881749</v>
      </c>
      <c r="J2" s="16">
        <v>0.42339380314416197</v>
      </c>
    </row>
    <row r="3" spans="1:18">
      <c r="A3">
        <v>0.05</v>
      </c>
      <c r="B3" t="s">
        <v>162</v>
      </c>
      <c r="C3" s="16">
        <v>0.63277693474962005</v>
      </c>
      <c r="D3" s="16">
        <v>0.36203319502074599</v>
      </c>
      <c r="E3" s="16">
        <f>0.05*MAX(0,C3-C3) +0.95*MAX(0, C3-D3)</f>
        <v>0.25720655274243032</v>
      </c>
      <c r="F3" s="16">
        <v>0.48555909332120301</v>
      </c>
      <c r="G3" s="16">
        <v>0.50046970628670795</v>
      </c>
      <c r="H3" s="16">
        <v>0.25018859699464002</v>
      </c>
      <c r="I3" s="16">
        <f>0.05*MAX(0,G3-G3) +0.95*MAX(0, G3-H3)</f>
        <v>0.23776705382746452</v>
      </c>
      <c r="J3" s="16">
        <v>0.40369221696458002</v>
      </c>
    </row>
    <row r="4" spans="1:18">
      <c r="A4">
        <v>0.1</v>
      </c>
      <c r="B4" t="s">
        <v>159</v>
      </c>
      <c r="C4" s="16">
        <v>0.58680818802122803</v>
      </c>
      <c r="D4" s="16">
        <v>0.41004043126684597</v>
      </c>
      <c r="E4" s="16">
        <f>0.05*MAX(0,C5-C4) +0.95*MAX(0, C5-D4)</f>
        <v>0.16792936891666294</v>
      </c>
      <c r="F4" s="16">
        <v>0.49771586687893199</v>
      </c>
      <c r="G4" s="16">
        <v>0.441886336954953</v>
      </c>
      <c r="H4" s="16">
        <v>0.285851559402649</v>
      </c>
      <c r="I4" s="16">
        <f>0.05*MAX(0,G5-G4) +0.95*MAX(0, G5-H4)</f>
        <v>0.15918270861749279</v>
      </c>
      <c r="J4" s="16">
        <v>0.42345385426971699</v>
      </c>
    </row>
    <row r="5" spans="1:18">
      <c r="A5">
        <v>0.1</v>
      </c>
      <c r="B5" t="s">
        <v>162</v>
      </c>
      <c r="C5" s="16">
        <v>0.58680818802122803</v>
      </c>
      <c r="D5" s="16">
        <v>0.34737196765498601</v>
      </c>
      <c r="E5" s="16">
        <f>0.05*MAX(0,C5-C5) +0.95*MAX(0, C5-D5)</f>
        <v>0.22746440934792991</v>
      </c>
      <c r="F5" s="16">
        <v>0.48131377454324897</v>
      </c>
      <c r="G5" s="16">
        <v>0.45283600689775699</v>
      </c>
      <c r="H5" s="16">
        <v>0.23933125705741201</v>
      </c>
      <c r="I5" s="16">
        <f>0.05*MAX(0,G5-G5) +0.95*MAX(0, G5-H5)</f>
        <v>0.20282951234832772</v>
      </c>
      <c r="J5" s="16">
        <v>0.41968011347765399</v>
      </c>
    </row>
    <row r="6" spans="1:18">
      <c r="A6">
        <v>0.15</v>
      </c>
      <c r="B6" t="s">
        <v>158</v>
      </c>
      <c r="C6" s="16">
        <v>0.56268958543983805</v>
      </c>
      <c r="D6" s="16">
        <v>0.41674841701596299</v>
      </c>
      <c r="E6" s="16">
        <f>0.05*MAX(0,C7-C6) +0.95*MAX(0, C7-D6)</f>
        <v>0.14926089463362127</v>
      </c>
      <c r="F6" s="16">
        <v>0.49863240087938698</v>
      </c>
      <c r="G6" s="16">
        <v>0.414679049428125</v>
      </c>
      <c r="H6" s="16">
        <v>0.28849991072568798</v>
      </c>
      <c r="I6" s="16">
        <f>0.05*MAX(0,G7-G6) +0.95*MAX(0, G7-H6)</f>
        <v>0.13089561674295019</v>
      </c>
      <c r="J6" s="16">
        <v>0.42020563925097998</v>
      </c>
    </row>
    <row r="7" spans="1:18">
      <c r="A7">
        <v>0.15</v>
      </c>
      <c r="B7" t="s">
        <v>162</v>
      </c>
      <c r="C7" s="16">
        <v>0.573306370070778</v>
      </c>
      <c r="D7" s="16">
        <v>0.34861321680192597</v>
      </c>
      <c r="E7" s="16">
        <f>0.05*MAX(0,C7-C7) +0.95*MAX(0, C7-D7)</f>
        <v>0.21345849560540942</v>
      </c>
      <c r="F7" s="16">
        <v>0.48230611780759602</v>
      </c>
      <c r="G7" s="16">
        <v>0.42570448440376002</v>
      </c>
      <c r="H7" s="16">
        <v>0.23932721424131501</v>
      </c>
      <c r="I7" s="16">
        <f>0.05*MAX(0,G7-G7) +0.95*MAX(0, G7-H7)</f>
        <v>0.17705840665432276</v>
      </c>
      <c r="J7" s="16">
        <v>0.40627462083530502</v>
      </c>
    </row>
    <row r="8" spans="1:18">
      <c r="A8">
        <v>0.2</v>
      </c>
      <c r="B8" t="s">
        <v>158</v>
      </c>
      <c r="C8" s="16">
        <v>0.51743745261561702</v>
      </c>
      <c r="D8" s="16">
        <v>0.41049938406140402</v>
      </c>
      <c r="E8" s="16">
        <f>0.05*MAX(0,C9-C8) +0.95*MAX(0, C9-D8)</f>
        <v>0.12016584291270438</v>
      </c>
      <c r="F8" s="16">
        <v>0.50188537639299502</v>
      </c>
      <c r="G8" s="16">
        <v>0.37934958160138899</v>
      </c>
      <c r="H8" s="16">
        <v>0.28424046299413902</v>
      </c>
      <c r="I8" s="16">
        <f>0.05*MAX(0,G9-G8) +0.95*MAX(0, G9-H8)</f>
        <v>0.10501494612586044</v>
      </c>
      <c r="J8" s="16">
        <v>0.42326084468513497</v>
      </c>
    </row>
    <row r="9" spans="1:18">
      <c r="A9">
        <v>0.2</v>
      </c>
      <c r="B9" t="s">
        <v>162</v>
      </c>
      <c r="C9" s="16">
        <v>0.53601213040181905</v>
      </c>
      <c r="D9" s="16">
        <v>0.34265137875485602</v>
      </c>
      <c r="E9" s="16">
        <f>0.05*MAX(0,C9-C9) +0.95*MAX(0, C9-D9)</f>
        <v>0.18369271406461488</v>
      </c>
      <c r="F9" s="16">
        <v>0.49132059737699901</v>
      </c>
      <c r="G9" s="16">
        <v>0.39401086505036198</v>
      </c>
      <c r="H9" s="16">
        <v>0.233101270698897</v>
      </c>
      <c r="I9" s="16">
        <f>0.05*MAX(0,G9-G9) +0.95*MAX(0, G9-H9)</f>
        <v>0.15286411463389174</v>
      </c>
      <c r="J9" s="16">
        <v>0.40028074988161</v>
      </c>
    </row>
    <row r="10" spans="1:18">
      <c r="A10">
        <v>0.25</v>
      </c>
      <c r="B10" t="s">
        <v>158</v>
      </c>
      <c r="C10" s="16">
        <v>0.48468304519259903</v>
      </c>
      <c r="D10" s="16">
        <v>0.398827572266019</v>
      </c>
      <c r="E10" s="16">
        <f>0.05*MAX(0,C11-C10) +0.95*MAX(0, C11-D10)</f>
        <v>9.8244531248707037E-2</v>
      </c>
      <c r="F10" s="16">
        <v>0.50028655901751096</v>
      </c>
      <c r="G10" s="16">
        <v>0.35858199601542801</v>
      </c>
      <c r="H10" s="16">
        <v>0.27366907511216598</v>
      </c>
      <c r="I10" s="16">
        <f>0.05*MAX(0,G11-G10) +0.95*MAX(0, G11-H10)</f>
        <v>9.0305467247983925E-2</v>
      </c>
      <c r="J10" s="16">
        <v>0.41909247744846001</v>
      </c>
    </row>
    <row r="11" spans="1:18">
      <c r="A11">
        <v>0.25</v>
      </c>
      <c r="B11" t="s">
        <v>162</v>
      </c>
      <c r="C11" s="16">
        <v>0.50136487716105504</v>
      </c>
      <c r="D11" s="16">
        <v>0.32373155447746099</v>
      </c>
      <c r="E11" s="16">
        <f>0.05*MAX(0,C11-C11) +0.95*MAX(0, C11-D11)</f>
        <v>0.16875165654941435</v>
      </c>
      <c r="F11" s="16">
        <v>0.47912978545978302</v>
      </c>
      <c r="G11" s="16">
        <v>0.36822018840531301</v>
      </c>
      <c r="H11" s="16">
        <v>0.220985014244651</v>
      </c>
      <c r="I11" s="16">
        <f>0.05*MAX(0,G11-G11) +0.95*MAX(0, G11-H11)</f>
        <v>0.13987341545262891</v>
      </c>
      <c r="J11" s="16">
        <v>0.40778543644218701</v>
      </c>
    </row>
    <row r="12" spans="1:18">
      <c r="A12">
        <v>0.3</v>
      </c>
      <c r="B12" t="s">
        <v>158</v>
      </c>
      <c r="C12" s="16">
        <v>0.47485468789486901</v>
      </c>
      <c r="D12" s="16">
        <v>0.39397877409573301</v>
      </c>
      <c r="E12" s="16">
        <f>0.05*MAX(0,C13-C12) +0.95*MAX(0, C13-D12)</f>
        <v>8.491905265555319E-2</v>
      </c>
      <c r="F12" s="16">
        <v>0.49823970889242603</v>
      </c>
      <c r="G12" s="16">
        <v>0.349388431829461</v>
      </c>
      <c r="H12" s="16">
        <v>0.26984056933962203</v>
      </c>
      <c r="I12" s="16">
        <f>0.05*MAX(0,G13-G12) +0.95*MAX(0, G13-H12)</f>
        <v>8.1388246387292043E-2</v>
      </c>
      <c r="J12" s="16">
        <v>0.422703118947104</v>
      </c>
    </row>
    <row r="13" spans="1:18">
      <c r="A13">
        <v>0.3</v>
      </c>
      <c r="B13" t="s">
        <v>162</v>
      </c>
      <c r="C13" s="16">
        <v>0.482941622441243</v>
      </c>
      <c r="D13" s="16">
        <v>0.32358674463937598</v>
      </c>
      <c r="E13" s="16">
        <f>0.05*MAX(0,C13-C13) +0.95*MAX(0, C13-D13)</f>
        <v>0.15138713391177366</v>
      </c>
      <c r="F13" s="16">
        <v>0.48138958380714097</v>
      </c>
      <c r="G13" s="16">
        <v>0.35520620885140602</v>
      </c>
      <c r="H13" s="16">
        <v>0.220518115863514</v>
      </c>
      <c r="I13" s="16">
        <f>0.05*MAX(0,G13-G13) +0.95*MAX(0, G13-H13)</f>
        <v>0.12795368833849741</v>
      </c>
      <c r="J13" s="16">
        <v>0.40214805783259999</v>
      </c>
    </row>
    <row r="14" spans="1:18">
      <c r="A14">
        <v>0.35</v>
      </c>
      <c r="B14" t="s">
        <v>158</v>
      </c>
      <c r="C14" s="16">
        <v>0.46447140381282498</v>
      </c>
      <c r="D14" s="16">
        <v>0.40466472303206902</v>
      </c>
      <c r="E14" s="16">
        <f>0.05*MAX(0,C15-C14) +0.95*MAX(0, C15-D14)</f>
        <v>6.6131771351769189E-2</v>
      </c>
      <c r="F14" s="16">
        <v>0.51059320748995496</v>
      </c>
      <c r="G14" s="16">
        <v>0.34210103732539898</v>
      </c>
      <c r="H14" s="16">
        <v>0.27783619362427298</v>
      </c>
      <c r="I14" s="16">
        <f>0.05*MAX(0,G15-G14) +0.95*MAX(0, G15-H14)</f>
        <v>6.4477099320470743E-2</v>
      </c>
      <c r="J14" s="16">
        <v>0.42332474782974699</v>
      </c>
    </row>
    <row r="15" spans="1:18">
      <c r="A15">
        <v>0.35</v>
      </c>
      <c r="B15" t="s">
        <v>162</v>
      </c>
      <c r="C15" s="16">
        <v>0.47378682842287601</v>
      </c>
      <c r="D15" s="16">
        <v>0.32489795918367298</v>
      </c>
      <c r="E15" s="16">
        <f>0.05*MAX(0,C15-C15) +0.95*MAX(0, C15-D15)</f>
        <v>0.14144442577724287</v>
      </c>
      <c r="F15" s="16">
        <v>0.48699946933515198</v>
      </c>
      <c r="G15" s="16">
        <v>0.34552653512980003</v>
      </c>
      <c r="H15" s="16">
        <v>0.21888164163802701</v>
      </c>
      <c r="I15" s="16">
        <f>0.05*MAX(0,G15-G15) +0.95*MAX(0, G15-H15)</f>
        <v>0.12031264881718436</v>
      </c>
      <c r="J15" s="16">
        <v>0.41019919363241902</v>
      </c>
    </row>
    <row r="16" spans="1:18">
      <c r="A16">
        <v>0.4</v>
      </c>
      <c r="B16" t="s">
        <v>158</v>
      </c>
      <c r="C16" s="16">
        <v>0.45697498104624701</v>
      </c>
      <c r="D16" s="16">
        <v>0.40353758686039098</v>
      </c>
      <c r="E16" s="16">
        <f>0.05*MAX(0,C17-C16) +0.95*MAX(0, C17-D16)</f>
        <v>5.2850437289300209E-2</v>
      </c>
      <c r="F16" s="16">
        <v>0.504910924114926</v>
      </c>
      <c r="G16" s="16">
        <v>0.332518647471369</v>
      </c>
      <c r="H16" s="16">
        <v>0.27193818191719998</v>
      </c>
      <c r="I16" s="16">
        <f>0.05*MAX(0,G17-G16) +0.95*MAX(0, G17-H16)</f>
        <v>5.7157972819405906E-2</v>
      </c>
      <c r="J16" s="16">
        <v>0.41968531114668001</v>
      </c>
    </row>
    <row r="17" spans="1:10">
      <c r="A17">
        <v>0.4</v>
      </c>
      <c r="B17" t="s">
        <v>162</v>
      </c>
      <c r="C17" s="16">
        <v>0.45905989385898399</v>
      </c>
      <c r="D17" s="16">
        <v>0.31648768161718199</v>
      </c>
      <c r="E17" s="16">
        <f>0.05*MAX(0,C17-C17) +0.95*MAX(0, C17-D17)</f>
        <v>0.13544360162971189</v>
      </c>
      <c r="F17" s="16">
        <v>0.49051224319611803</v>
      </c>
      <c r="G17" s="16">
        <v>0.33210446909552199</v>
      </c>
      <c r="H17" s="16">
        <v>0.21307449104037601</v>
      </c>
      <c r="I17" s="16">
        <f>0.05*MAX(0,G17-G17) +0.95*MAX(0, G17-H17)</f>
        <v>0.11307847915238868</v>
      </c>
      <c r="J17" s="16">
        <v>0.419682872832428</v>
      </c>
    </row>
    <row r="18" spans="1:10">
      <c r="A18">
        <v>0.45</v>
      </c>
      <c r="B18" t="s">
        <v>158</v>
      </c>
      <c r="C18" s="16">
        <v>0.44245998315079998</v>
      </c>
      <c r="D18" s="16">
        <v>0.387816979051819</v>
      </c>
      <c r="E18" s="16">
        <f>0.05*MAX(0,C19-C18) +0.95*MAX(0, C19-D18)</f>
        <v>5.0310179926045043E-2</v>
      </c>
      <c r="F18" s="16">
        <v>0.50940239557273903</v>
      </c>
      <c r="G18" s="16">
        <v>0.32171233783945602</v>
      </c>
      <c r="H18" s="16">
        <v>0.26527738186800898</v>
      </c>
      <c r="I18" s="16">
        <f>0.05*MAX(0,G19-G18) +0.95*MAX(0, G19-H18)</f>
        <v>5.3371704073837282E-2</v>
      </c>
      <c r="J18" s="16">
        <v>0.423669047677314</v>
      </c>
    </row>
    <row r="19" spans="1:10">
      <c r="A19">
        <v>0.45</v>
      </c>
      <c r="B19" t="s">
        <v>162</v>
      </c>
      <c r="C19" s="16">
        <v>0.44077506318449799</v>
      </c>
      <c r="D19" s="16">
        <v>0.31394707828004398</v>
      </c>
      <c r="E19" s="16">
        <f>0.05*MAX(0,C19-C19) +0.95*MAX(0, C19-D19)</f>
        <v>0.12048658565923132</v>
      </c>
      <c r="F19" s="16">
        <v>0.48101053748768102</v>
      </c>
      <c r="G19" s="16">
        <v>0.32145812299836402</v>
      </c>
      <c r="H19" s="16">
        <v>0.210635052044604</v>
      </c>
      <c r="I19" s="16">
        <f>0.05*MAX(0,G19-G19) +0.95*MAX(0, G19-H19)</f>
        <v>0.10528191740607201</v>
      </c>
      <c r="J19" s="16">
        <v>0.402497452629136</v>
      </c>
    </row>
    <row r="20" spans="1:10">
      <c r="A20">
        <v>0.5</v>
      </c>
      <c r="B20" t="s">
        <v>158</v>
      </c>
      <c r="C20" s="16">
        <v>0.436239575435936</v>
      </c>
      <c r="D20" s="16">
        <v>0.38720436628259502</v>
      </c>
      <c r="E20" s="16">
        <f>0.05*MAX(0,C21-C20) +0.95*MAX(0, C21-D20)</f>
        <v>4.6583448695673921E-2</v>
      </c>
      <c r="F20" s="16">
        <v>0.49972011219771001</v>
      </c>
      <c r="G20" s="16">
        <v>0.31886317014033599</v>
      </c>
      <c r="H20" s="16">
        <v>0.25973549246806399</v>
      </c>
      <c r="I20" s="16">
        <f>0.05*MAX(0,G21-G20) +0.95*MAX(0, G21-H20)</f>
        <v>5.4512268525393634E-2</v>
      </c>
      <c r="J20" s="16">
        <v>0.42029709009133998</v>
      </c>
    </row>
    <row r="21" spans="1:10">
      <c r="A21">
        <v>0.5</v>
      </c>
      <c r="B21" t="s">
        <v>162</v>
      </c>
      <c r="C21" s="16">
        <v>0.436239575435936</v>
      </c>
      <c r="D21" s="16">
        <v>0.30791388720436602</v>
      </c>
      <c r="E21" s="16">
        <f>0.05*MAX(0,C21-C21) +0.95*MAX(0, C21-D21)</f>
        <v>0.12190940381999148</v>
      </c>
      <c r="F21" s="16">
        <v>0.48207186718216899</v>
      </c>
      <c r="G21" s="16">
        <v>0.31711682775795202</v>
      </c>
      <c r="H21" s="16">
        <v>0.20431329890483099</v>
      </c>
      <c r="I21" s="16">
        <f>0.05*MAX(0,G21-G21) +0.95*MAX(0, G21-H21)</f>
        <v>0.10716335241046497</v>
      </c>
      <c r="J21" s="16">
        <v>0.403710787555148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baseline</vt:lpstr>
      <vt:lpstr>OT fair</vt:lpstr>
      <vt:lpstr>paper-main</vt:lpstr>
      <vt:lpstr>variational_percentage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Mimas M</dc:creator>
  <cp:lastModifiedBy>Zhongxuan Han</cp:lastModifiedBy>
  <dcterms:created xsi:type="dcterms:W3CDTF">2015-06-05T18:19:34Z</dcterms:created>
  <dcterms:modified xsi:type="dcterms:W3CDTF">2024-08-06T11:33:27Z</dcterms:modified>
</cp:coreProperties>
</file>