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-45" windowWidth="16065" windowHeight="12795"/>
  </bookViews>
  <sheets>
    <sheet name="RATES" sheetId="1" r:id="rId1"/>
    <sheet name="TO_FROM" sheetId="3" r:id="rId2"/>
    <sheet name="Sheet1" sheetId="2" state="hidden" r:id="rId3"/>
  </sheets>
  <externalReferences>
    <externalReference r:id="rId4"/>
    <externalReference r:id="rId5"/>
  </externalReferences>
  <definedNames>
    <definedName name="\0" localSheetId="0">RATES!#REF!</definedName>
    <definedName name="\0">#REF!</definedName>
    <definedName name="\LGTMPL" localSheetId="0">RATES!#REF!</definedName>
    <definedName name="\LGTMPL">#REF!</definedName>
    <definedName name="\M" localSheetId="0">RATES!#REF!</definedName>
    <definedName name="\M">#REF!</definedName>
    <definedName name="\RATES" localSheetId="0">RATES!#REF!</definedName>
    <definedName name="\RATES">#REF!</definedName>
    <definedName name="\TEMPL" localSheetId="0">RATES!#REF!</definedName>
    <definedName name="\TEMPL">#REF!</definedName>
    <definedName name="ALL_INCL.">#REF!</definedName>
    <definedName name="Countries">[1]OANDAINPUT!#REF!</definedName>
    <definedName name="DATA">#REF!</definedName>
    <definedName name="Dates">[1]OANDAINPUT!#REF!</definedName>
    <definedName name="LGTMP1">#REF!</definedName>
    <definedName name="LGTMP2">#REF!</definedName>
    <definedName name="LGTMP3">#REF!</definedName>
    <definedName name="_xlnm.Print_Area" localSheetId="0">RATES!$A$1:$AS$80</definedName>
    <definedName name="RATES" localSheetId="0">RATES!$B$7:$O$79</definedName>
    <definedName name="RATES">#REF!</definedName>
    <definedName name="Recover">[2]Macro1!$A$69</definedName>
    <definedName name="TableName">"Dummy"</definedName>
    <definedName name="temp\" localSheetId="0">RATES!$K$6:$AR$45</definedName>
    <definedName name="temp\">#REF!</definedName>
    <definedName name="TEMPL1">#REF!</definedName>
    <definedName name="TEMPL2">#REF!</definedName>
    <definedName name="TEMPLBDR">#REF!</definedName>
  </definedNames>
  <calcPr calcId="125725" iterate="1"/>
</workbook>
</file>

<file path=xl/calcChain.xml><?xml version="1.0" encoding="utf-8"?>
<calcChain xmlns="http://schemas.openxmlformats.org/spreadsheetml/2006/main">
  <c r="F35" i="3"/>
  <c r="D17" i="1"/>
  <c r="D13"/>
  <c r="G80" l="1"/>
  <c r="H80" s="1"/>
  <c r="G79"/>
  <c r="H79" s="1"/>
  <c r="G78"/>
  <c r="H78" s="1"/>
  <c r="G77"/>
  <c r="H77" s="1"/>
  <c r="G76"/>
  <c r="H76" s="1"/>
  <c r="G75"/>
  <c r="H75" s="1"/>
  <c r="G74"/>
  <c r="H74" s="1"/>
  <c r="G73"/>
  <c r="H73" s="1"/>
  <c r="G72"/>
  <c r="H72" s="1"/>
  <c r="G71"/>
  <c r="H71" s="1"/>
  <c r="G70"/>
  <c r="H70" s="1"/>
  <c r="G68"/>
  <c r="H68" s="1"/>
  <c r="G67"/>
  <c r="H67" s="1"/>
  <c r="G66"/>
  <c r="H66" s="1"/>
  <c r="G65"/>
  <c r="H65" s="1"/>
  <c r="G64"/>
  <c r="H64" s="1"/>
  <c r="G63"/>
  <c r="H63" s="1"/>
  <c r="G62"/>
  <c r="H62" s="1"/>
  <c r="G61"/>
  <c r="H61" s="1"/>
  <c r="G60"/>
  <c r="H60" s="1"/>
  <c r="G59"/>
  <c r="H59" s="1"/>
  <c r="G58"/>
  <c r="G57"/>
  <c r="H57" s="1"/>
  <c r="G56"/>
  <c r="H56" s="1"/>
  <c r="G55"/>
  <c r="H55" s="1"/>
  <c r="G54"/>
  <c r="H54" s="1"/>
  <c r="G53"/>
  <c r="H53" s="1"/>
  <c r="G52"/>
  <c r="H52" s="1"/>
  <c r="G51"/>
  <c r="H51" s="1"/>
  <c r="G50"/>
  <c r="H50" s="1"/>
  <c r="G49"/>
  <c r="H49" s="1"/>
  <c r="G48"/>
  <c r="G47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G39"/>
  <c r="H39" s="1"/>
  <c r="G38"/>
  <c r="H38" s="1"/>
  <c r="G37"/>
  <c r="H37" s="1"/>
  <c r="G36"/>
  <c r="H36" s="1"/>
  <c r="G35"/>
  <c r="H35" s="1"/>
  <c r="G34"/>
  <c r="H34" s="1"/>
  <c r="G33"/>
  <c r="H33" s="1"/>
  <c r="G32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G14"/>
  <c r="H14" s="1"/>
  <c r="G13"/>
  <c r="H13" s="1"/>
  <c r="H58" l="1"/>
  <c r="D58"/>
  <c r="H32"/>
  <c r="D32"/>
  <c r="H48"/>
  <c r="D48"/>
  <c r="H15"/>
  <c r="G69"/>
  <c r="D24"/>
  <c r="D80"/>
  <c r="D79"/>
  <c r="D78"/>
  <c r="D77"/>
  <c r="D76"/>
  <c r="D75"/>
  <c r="D74"/>
  <c r="D73"/>
  <c r="D72"/>
  <c r="D71"/>
  <c r="D70"/>
  <c r="D68"/>
  <c r="D67"/>
  <c r="D66"/>
  <c r="D65"/>
  <c r="D64"/>
  <c r="D63"/>
  <c r="D62"/>
  <c r="D61"/>
  <c r="D60"/>
  <c r="D59"/>
  <c r="D57"/>
  <c r="D56"/>
  <c r="D55"/>
  <c r="D54"/>
  <c r="D53"/>
  <c r="D52"/>
  <c r="D51"/>
  <c r="D50"/>
  <c r="D49"/>
  <c r="D47"/>
  <c r="D46"/>
  <c r="D45"/>
  <c r="D44"/>
  <c r="D43"/>
  <c r="D42"/>
  <c r="D41"/>
  <c r="D40"/>
  <c r="D39"/>
  <c r="D38"/>
  <c r="D37"/>
  <c r="D36"/>
  <c r="D35"/>
  <c r="D34"/>
  <c r="D33"/>
  <c r="D31"/>
  <c r="D30"/>
  <c r="D29"/>
  <c r="D28"/>
  <c r="D27"/>
  <c r="D26"/>
  <c r="D25"/>
  <c r="D23"/>
  <c r="D22"/>
  <c r="D21"/>
  <c r="D20"/>
  <c r="D19"/>
  <c r="D18"/>
  <c r="D16"/>
  <c r="D14"/>
  <c r="M80"/>
  <c r="O80" s="1"/>
  <c r="I80"/>
  <c r="M79"/>
  <c r="O79" s="1"/>
  <c r="I79"/>
  <c r="M77"/>
  <c r="O77" s="1"/>
  <c r="I77"/>
  <c r="M76"/>
  <c r="O76" s="1"/>
  <c r="I76"/>
  <c r="M75"/>
  <c r="O75" s="1"/>
  <c r="I75"/>
  <c r="M74"/>
  <c r="O74" s="1"/>
  <c r="I74"/>
  <c r="M73"/>
  <c r="O73" s="1"/>
  <c r="I73"/>
  <c r="M72"/>
  <c r="O72" s="1"/>
  <c r="I72"/>
  <c r="M70"/>
  <c r="O70" s="1"/>
  <c r="I70"/>
  <c r="K70" s="1"/>
  <c r="M68"/>
  <c r="M69" s="1"/>
  <c r="O69" s="1"/>
  <c r="I68"/>
  <c r="M67"/>
  <c r="O67" s="1"/>
  <c r="I67"/>
  <c r="K67" s="1"/>
  <c r="M66"/>
  <c r="O66" s="1"/>
  <c r="I66"/>
  <c r="M65"/>
  <c r="O65" s="1"/>
  <c r="I65"/>
  <c r="M64"/>
  <c r="O64" s="1"/>
  <c r="I64"/>
  <c r="K64" s="1"/>
  <c r="M63"/>
  <c r="O63" s="1"/>
  <c r="I63"/>
  <c r="M62"/>
  <c r="O62" s="1"/>
  <c r="I62"/>
  <c r="M61"/>
  <c r="O61" s="1"/>
  <c r="I61"/>
  <c r="M60"/>
  <c r="O60" s="1"/>
  <c r="I60"/>
  <c r="M59"/>
  <c r="O59" s="1"/>
  <c r="I59"/>
  <c r="K59" s="1"/>
  <c r="M57"/>
  <c r="O57" s="1"/>
  <c r="I57"/>
  <c r="M56"/>
  <c r="O56" s="1"/>
  <c r="I56"/>
  <c r="K56" s="1"/>
  <c r="M55"/>
  <c r="O55" s="1"/>
  <c r="I55"/>
  <c r="M54"/>
  <c r="O54" s="1"/>
  <c r="I54"/>
  <c r="K54" s="1"/>
  <c r="M53"/>
  <c r="O53" s="1"/>
  <c r="I53"/>
  <c r="M52"/>
  <c r="O52" s="1"/>
  <c r="I52"/>
  <c r="M51"/>
  <c r="O51" s="1"/>
  <c r="I51"/>
  <c r="K51" s="1"/>
  <c r="M50"/>
  <c r="O50" s="1"/>
  <c r="I50"/>
  <c r="M49"/>
  <c r="O49" s="1"/>
  <c r="I49"/>
  <c r="K49" s="1"/>
  <c r="M48"/>
  <c r="O48" s="1"/>
  <c r="I48"/>
  <c r="M47"/>
  <c r="O47" s="1"/>
  <c r="I47"/>
  <c r="K47" s="1"/>
  <c r="M46"/>
  <c r="O46" s="1"/>
  <c r="I46"/>
  <c r="M45"/>
  <c r="O45" s="1"/>
  <c r="I45"/>
  <c r="M44"/>
  <c r="O44" s="1"/>
  <c r="I44"/>
  <c r="M43"/>
  <c r="O43" s="1"/>
  <c r="I43"/>
  <c r="K43" s="1"/>
  <c r="M42"/>
  <c r="O42" s="1"/>
  <c r="I42"/>
  <c r="M41"/>
  <c r="O41" s="1"/>
  <c r="I41"/>
  <c r="M40"/>
  <c r="O40" s="1"/>
  <c r="I40"/>
  <c r="M39"/>
  <c r="O39" s="1"/>
  <c r="I39"/>
  <c r="K39" s="1"/>
  <c r="M38"/>
  <c r="O38" s="1"/>
  <c r="I38"/>
  <c r="M37"/>
  <c r="O37" s="1"/>
  <c r="I37"/>
  <c r="K37" s="1"/>
  <c r="M36"/>
  <c r="O36" s="1"/>
  <c r="I36"/>
  <c r="M35"/>
  <c r="O35" s="1"/>
  <c r="I35"/>
  <c r="M34"/>
  <c r="O34" s="1"/>
  <c r="I34"/>
  <c r="M33"/>
  <c r="O33" s="1"/>
  <c r="I33"/>
  <c r="M32"/>
  <c r="O32" s="1"/>
  <c r="I32"/>
  <c r="M31"/>
  <c r="O31" s="1"/>
  <c r="I31"/>
  <c r="M30"/>
  <c r="O30" s="1"/>
  <c r="I30"/>
  <c r="K30" s="1"/>
  <c r="M29"/>
  <c r="O29" s="1"/>
  <c r="I29"/>
  <c r="M28"/>
  <c r="O28" s="1"/>
  <c r="I28"/>
  <c r="K28" s="1"/>
  <c r="M27"/>
  <c r="O27" s="1"/>
  <c r="I27"/>
  <c r="M26"/>
  <c r="O26" s="1"/>
  <c r="I26"/>
  <c r="M25"/>
  <c r="O25" s="1"/>
  <c r="I25"/>
  <c r="K25" s="1"/>
  <c r="M24"/>
  <c r="O24" s="1"/>
  <c r="I24"/>
  <c r="M23"/>
  <c r="O23" s="1"/>
  <c r="I23"/>
  <c r="M22"/>
  <c r="O22" s="1"/>
  <c r="I22"/>
  <c r="M21"/>
  <c r="O21" s="1"/>
  <c r="I21"/>
  <c r="K21" s="1"/>
  <c r="M20"/>
  <c r="O20" s="1"/>
  <c r="I20"/>
  <c r="M19"/>
  <c r="O19" s="1"/>
  <c r="I19"/>
  <c r="M18"/>
  <c r="O18" s="1"/>
  <c r="I18"/>
  <c r="K18" s="1"/>
  <c r="M17"/>
  <c r="O17" s="1"/>
  <c r="I17"/>
  <c r="M16"/>
  <c r="O16" s="1"/>
  <c r="I16"/>
  <c r="K16" s="1"/>
  <c r="M15"/>
  <c r="O15" s="1"/>
  <c r="I15"/>
  <c r="M14"/>
  <c r="O14" s="1"/>
  <c r="I14"/>
  <c r="M13"/>
  <c r="O13" s="1"/>
  <c r="I13"/>
  <c r="K13" s="1"/>
  <c r="Y11"/>
  <c r="Z11" s="1"/>
  <c r="AA11" s="1"/>
  <c r="AB11" s="1"/>
  <c r="AC11" s="1"/>
  <c r="AD11" s="1"/>
  <c r="AE11" s="1"/>
  <c r="AF11" s="1"/>
  <c r="AH11" s="1"/>
  <c r="AI11" s="1"/>
  <c r="AJ11" s="1"/>
  <c r="AK11" s="1"/>
  <c r="AL11" s="1"/>
  <c r="AM11" s="1"/>
  <c r="AN11" s="1"/>
  <c r="AO11" s="1"/>
  <c r="AP11" s="1"/>
  <c r="AQ11" s="1"/>
  <c r="AR11" s="1"/>
  <c r="H69" l="1"/>
  <c r="D69"/>
  <c r="K68"/>
  <c r="O68"/>
  <c r="K15"/>
  <c r="K17"/>
  <c r="K19"/>
  <c r="K22"/>
  <c r="K32"/>
  <c r="K38"/>
  <c r="K40"/>
  <c r="K44"/>
  <c r="K57"/>
  <c r="K60"/>
  <c r="K62"/>
  <c r="K72"/>
  <c r="K74"/>
  <c r="K76"/>
  <c r="K79"/>
  <c r="K24"/>
  <c r="K26"/>
  <c r="K29"/>
  <c r="K31"/>
  <c r="K45"/>
  <c r="K48"/>
  <c r="K50"/>
  <c r="K52"/>
  <c r="K55"/>
  <c r="K66"/>
  <c r="K14"/>
  <c r="K23"/>
  <c r="K61"/>
  <c r="K63"/>
  <c r="K65"/>
  <c r="I69"/>
  <c r="Q69" s="1"/>
  <c r="S69" s="1"/>
  <c r="K73"/>
  <c r="K75"/>
  <c r="K77"/>
  <c r="K80"/>
  <c r="K20"/>
  <c r="K27"/>
  <c r="K33"/>
  <c r="K34"/>
  <c r="K35"/>
  <c r="K36"/>
  <c r="K41"/>
  <c r="K42"/>
  <c r="K53"/>
  <c r="Q16"/>
  <c r="S16" s="1"/>
  <c r="Q20"/>
  <c r="S20" s="1"/>
  <c r="Q21"/>
  <c r="S21" s="1"/>
  <c r="Q27"/>
  <c r="S27" s="1"/>
  <c r="Q28"/>
  <c r="S28" s="1"/>
  <c r="Q33"/>
  <c r="S33" s="1"/>
  <c r="Q34"/>
  <c r="S34" s="1"/>
  <c r="Q35"/>
  <c r="S35" s="1"/>
  <c r="Q36"/>
  <c r="S36" s="1"/>
  <c r="Q37"/>
  <c r="S37" s="1"/>
  <c r="Q41"/>
  <c r="S41" s="1"/>
  <c r="Q42"/>
  <c r="S42" s="1"/>
  <c r="Q43"/>
  <c r="S43" s="1"/>
  <c r="Q49"/>
  <c r="S49" s="1"/>
  <c r="Q53"/>
  <c r="S53" s="1"/>
  <c r="Q54"/>
  <c r="S54" s="1"/>
  <c r="K46"/>
  <c r="Q13"/>
  <c r="S13" s="1"/>
  <c r="Q18"/>
  <c r="S18" s="1"/>
  <c r="Q25"/>
  <c r="S25" s="1"/>
  <c r="Q30"/>
  <c r="S30" s="1"/>
  <c r="Q39"/>
  <c r="S39" s="1"/>
  <c r="Q46"/>
  <c r="S46" s="1"/>
  <c r="Q47"/>
  <c r="S47" s="1"/>
  <c r="Q51"/>
  <c r="S51" s="1"/>
  <c r="Q56"/>
  <c r="S56" s="1"/>
  <c r="Q59"/>
  <c r="S59" s="1"/>
  <c r="Q64"/>
  <c r="S64" s="1"/>
  <c r="Q67"/>
  <c r="S67" s="1"/>
  <c r="Q70"/>
  <c r="S70" s="1"/>
  <c r="Q14"/>
  <c r="S14" s="1"/>
  <c r="Q15"/>
  <c r="S15" s="1"/>
  <c r="Q17"/>
  <c r="S17" s="1"/>
  <c r="Q19"/>
  <c r="S19" s="1"/>
  <c r="Q22"/>
  <c r="S22" s="1"/>
  <c r="Q23"/>
  <c r="S23" s="1"/>
  <c r="Q24"/>
  <c r="S24" s="1"/>
  <c r="Q26"/>
  <c r="S26" s="1"/>
  <c r="Q29"/>
  <c r="S29" s="1"/>
  <c r="Q31"/>
  <c r="S31" s="1"/>
  <c r="Q32"/>
  <c r="S32" s="1"/>
  <c r="Q38"/>
  <c r="S38" s="1"/>
  <c r="Q40"/>
  <c r="S40" s="1"/>
  <c r="Q44"/>
  <c r="S44" s="1"/>
  <c r="Q45"/>
  <c r="S45" s="1"/>
  <c r="Q48"/>
  <c r="S48" s="1"/>
  <c r="Q50"/>
  <c r="S50" s="1"/>
  <c r="Q52"/>
  <c r="S52" s="1"/>
  <c r="Q55"/>
  <c r="S55" s="1"/>
  <c r="Q57"/>
  <c r="S57" s="1"/>
  <c r="Q60"/>
  <c r="S60" s="1"/>
  <c r="Q61"/>
  <c r="S61" s="1"/>
  <c r="Q62"/>
  <c r="S62" s="1"/>
  <c r="Q63"/>
  <c r="S63" s="1"/>
  <c r="Q65"/>
  <c r="S65" s="1"/>
  <c r="Q66"/>
  <c r="S66" s="1"/>
  <c r="Q68"/>
  <c r="S68" s="1"/>
  <c r="K69"/>
  <c r="Q72"/>
  <c r="S72" s="1"/>
  <c r="Q73"/>
  <c r="S73" s="1"/>
  <c r="Q74"/>
  <c r="S74" s="1"/>
  <c r="Q75"/>
  <c r="S75" s="1"/>
  <c r="Q76"/>
  <c r="S76" s="1"/>
  <c r="Q77"/>
  <c r="S77" s="1"/>
  <c r="Q79"/>
  <c r="S79" s="1"/>
  <c r="Q80"/>
  <c r="S80" s="1"/>
</calcChain>
</file>

<file path=xl/sharedStrings.xml><?xml version="1.0" encoding="utf-8"?>
<sst xmlns="http://schemas.openxmlformats.org/spreadsheetml/2006/main" count="528" uniqueCount="188">
  <si>
    <t>Foreign Exchange Rates</t>
  </si>
  <si>
    <t>Historic Rates</t>
  </si>
  <si>
    <t>US Dollar Per Foreign Unit</t>
  </si>
  <si>
    <t>USD</t>
  </si>
  <si>
    <t>FOREIGN</t>
  </si>
  <si>
    <t>UNIT PER</t>
  </si>
  <si>
    <t>Country (Currency)</t>
  </si>
  <si>
    <t>_</t>
  </si>
  <si>
    <t>Afghanistan (Afghani)</t>
  </si>
  <si>
    <t>AFN</t>
  </si>
  <si>
    <t>Algeria (Dinar)</t>
  </si>
  <si>
    <t>DZD</t>
  </si>
  <si>
    <t xml:space="preserve">Australia (Dollar) </t>
  </si>
  <si>
    <t>AUD</t>
  </si>
  <si>
    <t xml:space="preserve">Bahrain (Dinar) </t>
  </si>
  <si>
    <t>BHD</t>
  </si>
  <si>
    <t>Bolivia (Boliviano)</t>
  </si>
  <si>
    <t>BOB</t>
  </si>
  <si>
    <t xml:space="preserve">Brazil (Real) </t>
  </si>
  <si>
    <t>BRL</t>
  </si>
  <si>
    <t xml:space="preserve">Britain (Pound) </t>
  </si>
  <si>
    <t>GBP</t>
  </si>
  <si>
    <t>Burundi (Franc)</t>
  </si>
  <si>
    <t>BIF</t>
  </si>
  <si>
    <t xml:space="preserve">Canada (Dollar) </t>
  </si>
  <si>
    <t>CAD</t>
  </si>
  <si>
    <t>CFA BCEAO (Franc)</t>
  </si>
  <si>
    <t>XOF</t>
  </si>
  <si>
    <t>CFA BEAC (Franc)</t>
  </si>
  <si>
    <t>XAF</t>
  </si>
  <si>
    <t xml:space="preserve">China (Renminbi) </t>
  </si>
  <si>
    <t>CNY</t>
  </si>
  <si>
    <t xml:space="preserve">Colombia (Peso) </t>
  </si>
  <si>
    <t>COP</t>
  </si>
  <si>
    <t>Congo, Dem Rep</t>
  </si>
  <si>
    <t>CDF</t>
  </si>
  <si>
    <t>Czech (Koruna)</t>
  </si>
  <si>
    <t>CZK</t>
  </si>
  <si>
    <t xml:space="preserve">Denmark (Krone) </t>
  </si>
  <si>
    <t>DKK</t>
  </si>
  <si>
    <t>Djibouti (Franc)</t>
  </si>
  <si>
    <t>DJF</t>
  </si>
  <si>
    <t>Egyptian (Pound)</t>
  </si>
  <si>
    <t>EGP</t>
  </si>
  <si>
    <t>Ethiopia (Birr)</t>
  </si>
  <si>
    <t>ETB</t>
  </si>
  <si>
    <t>Euro</t>
  </si>
  <si>
    <t>EUR</t>
  </si>
  <si>
    <t>Guinea (Franc)</t>
  </si>
  <si>
    <t>GNF</t>
  </si>
  <si>
    <t>Haiti (Gourde)</t>
  </si>
  <si>
    <t>HTG</t>
  </si>
  <si>
    <t xml:space="preserve">Hong Kong (Dollar) </t>
  </si>
  <si>
    <t>HKD</t>
  </si>
  <si>
    <t>Hungary (Forint)</t>
  </si>
  <si>
    <t>HUF</t>
  </si>
  <si>
    <t xml:space="preserve">India (Rupee) </t>
  </si>
  <si>
    <t>INR</t>
  </si>
  <si>
    <t xml:space="preserve">Indonesia (Rupiah) </t>
  </si>
  <si>
    <t>IDR</t>
  </si>
  <si>
    <t xml:space="preserve">Japan (Yen) </t>
  </si>
  <si>
    <t>JPY</t>
  </si>
  <si>
    <t xml:space="preserve">Kuwait (Dinar) </t>
  </si>
  <si>
    <t>KWD</t>
  </si>
  <si>
    <t>Libyan (Dinars)</t>
  </si>
  <si>
    <t>LYD</t>
  </si>
  <si>
    <t>Malagasy (Ariary)</t>
  </si>
  <si>
    <t>MGA</t>
  </si>
  <si>
    <t xml:space="preserve">Malaysia (Ringgit-b) </t>
  </si>
  <si>
    <t>MYR</t>
  </si>
  <si>
    <t>Mauritania (Ouguiya)</t>
  </si>
  <si>
    <t>MRO</t>
  </si>
  <si>
    <t>Mexican (Peso)</t>
  </si>
  <si>
    <t>MXN</t>
  </si>
  <si>
    <t>Morocco (Dirham)</t>
  </si>
  <si>
    <t>MAD</t>
  </si>
  <si>
    <t>Nepal Ruppee</t>
  </si>
  <si>
    <t>NPR</t>
  </si>
  <si>
    <t xml:space="preserve">New Zealand (Dollar) </t>
  </si>
  <si>
    <t>NZD</t>
  </si>
  <si>
    <t>Omani (Rials)</t>
  </si>
  <si>
    <t>OMR</t>
  </si>
  <si>
    <t xml:space="preserve">Pakistan (Rupee) </t>
  </si>
  <si>
    <t>PKR</t>
  </si>
  <si>
    <t xml:space="preserve">Peru (new Sol) </t>
  </si>
  <si>
    <t>PEN</t>
  </si>
  <si>
    <t xml:space="preserve">Philippines (Peso) </t>
  </si>
  <si>
    <t>PHP</t>
  </si>
  <si>
    <t>Polish (Zloty)</t>
  </si>
  <si>
    <t>PLN</t>
  </si>
  <si>
    <t>Qatar (Riyal)</t>
  </si>
  <si>
    <t>QAR</t>
  </si>
  <si>
    <t>Russian (Rouble)</t>
  </si>
  <si>
    <t>RUB</t>
  </si>
  <si>
    <t xml:space="preserve">Saudi Arabia (Riyal) </t>
  </si>
  <si>
    <t>SAR</t>
  </si>
  <si>
    <t xml:space="preserve">Singapore (Dollar) </t>
  </si>
  <si>
    <t>SGD</t>
  </si>
  <si>
    <t xml:space="preserve">South Korea (Won) </t>
  </si>
  <si>
    <t>KRW</t>
  </si>
  <si>
    <t>Sri Lanka (Rupee)</t>
  </si>
  <si>
    <t>LKR</t>
  </si>
  <si>
    <t>Swedish (Krona)</t>
  </si>
  <si>
    <t>SEK</t>
  </si>
  <si>
    <t>Swiss (Franc)</t>
  </si>
  <si>
    <t>CHF</t>
  </si>
  <si>
    <t xml:space="preserve">Taiwan (Dollar) </t>
  </si>
  <si>
    <t>TWD</t>
  </si>
  <si>
    <t xml:space="preserve">Thailand (Baht) </t>
  </si>
  <si>
    <t>THB</t>
  </si>
  <si>
    <t>Trinidad / Tobago (Dollar)</t>
  </si>
  <si>
    <t>TTD</t>
  </si>
  <si>
    <t>Turkey (New Lira)</t>
  </si>
  <si>
    <t>TRY</t>
  </si>
  <si>
    <t xml:space="preserve">United Arab (Dirham) </t>
  </si>
  <si>
    <t>AED</t>
  </si>
  <si>
    <t xml:space="preserve">Venezuela (Bolivar) </t>
  </si>
  <si>
    <t>VEB</t>
  </si>
  <si>
    <t xml:space="preserve">Venezuela (Bolivar Fuerte) </t>
  </si>
  <si>
    <t>VEF</t>
  </si>
  <si>
    <t>Vietnam (Dong)</t>
  </si>
  <si>
    <t>VND</t>
  </si>
  <si>
    <t>Bulgarian (Lev)</t>
  </si>
  <si>
    <t>BGN</t>
  </si>
  <si>
    <t>Estonian (Kroons)</t>
  </si>
  <si>
    <t>EEK</t>
  </si>
  <si>
    <t>Georgian (Lari)</t>
  </si>
  <si>
    <t>GEL</t>
  </si>
  <si>
    <t>Kazakh (tenge)</t>
  </si>
  <si>
    <t>KZT</t>
  </si>
  <si>
    <t>Latvian (Lats)</t>
  </si>
  <si>
    <t>LVL</t>
  </si>
  <si>
    <t>Ukraine (Hryvnia)</t>
  </si>
  <si>
    <t>UAH</t>
  </si>
  <si>
    <t>Azerbaijan (Manat)</t>
  </si>
  <si>
    <t>AZN</t>
  </si>
  <si>
    <t>Romanian (Leu)</t>
  </si>
  <si>
    <t>RON</t>
  </si>
  <si>
    <t>N/A</t>
  </si>
  <si>
    <t>ZAR</t>
  </si>
  <si>
    <t>WST</t>
  </si>
  <si>
    <t>VUV</t>
  </si>
  <si>
    <t>UZS</t>
  </si>
  <si>
    <t>TJS</t>
  </si>
  <si>
    <t>RWF</t>
  </si>
  <si>
    <t>ROL</t>
  </si>
  <si>
    <t>PYG</t>
  </si>
  <si>
    <t>PGK</t>
  </si>
  <si>
    <t>NOK</t>
  </si>
  <si>
    <t>MVR</t>
  </si>
  <si>
    <t>MOP</t>
  </si>
  <si>
    <t>MMK</t>
  </si>
  <si>
    <t>LAK</t>
  </si>
  <si>
    <t>KHR</t>
  </si>
  <si>
    <t>JOD</t>
  </si>
  <si>
    <t>ILS</t>
  </si>
  <si>
    <t>FJD</t>
  </si>
  <si>
    <t>DOP</t>
  </si>
  <si>
    <t>BTN</t>
  </si>
  <si>
    <t>BDT</t>
  </si>
  <si>
    <t>BAM</t>
  </si>
  <si>
    <t>TO_CURRENCY</t>
  </si>
  <si>
    <t>FROM_CURRENCY</t>
  </si>
  <si>
    <t>Date shown two ahead of date priced</t>
  </si>
  <si>
    <t>South Africa (Rand)</t>
  </si>
  <si>
    <t>FY10 Plan</t>
  </si>
  <si>
    <t>FY09 Plan</t>
  </si>
  <si>
    <t>As of August 27, 2010</t>
  </si>
  <si>
    <t>Current Rate</t>
  </si>
  <si>
    <t>MTD Average</t>
  </si>
  <si>
    <t>YTD Average</t>
  </si>
  <si>
    <t>Plan Rates</t>
  </si>
  <si>
    <t xml:space="preserve">DAILY RATES </t>
  </si>
  <si>
    <t>Date</t>
  </si>
  <si>
    <t>___09-16___</t>
  </si>
  <si>
    <t>___09-17___</t>
  </si>
  <si>
    <t>___09-18___</t>
  </si>
  <si>
    <t>___09-19___</t>
  </si>
  <si>
    <t>AVERAGE RATE</t>
  </si>
  <si>
    <t xml:space="preserve">To </t>
  </si>
  <si>
    <t>From</t>
  </si>
  <si>
    <t>NULL</t>
  </si>
  <si>
    <t>As of Sept 15, 2010</t>
  </si>
  <si>
    <t>FY11 Plan</t>
  </si>
  <si>
    <t>Month End</t>
  </si>
  <si>
    <t>Proposed</t>
  </si>
  <si>
    <t>Sept. 15</t>
  </si>
  <si>
    <t>versus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</si>
</sst>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#,##0.000000_);\(#,##0.000000\)"/>
    <numFmt numFmtId="165" formatCode="dd\-mmm\-yy_)"/>
    <numFmt numFmtId="166" formatCode="[$-409]d\-mmm\-yy;@"/>
    <numFmt numFmtId="167" formatCode="#,##0.00000_);\(#,##0.00000\)"/>
    <numFmt numFmtId="168" formatCode="0.0000000000"/>
    <numFmt numFmtId="169" formatCode="mm/dd/yy;@"/>
    <numFmt numFmtId="170" formatCode="###,###,##0.00000"/>
  </numFmts>
  <fonts count="23">
    <font>
      <sz val="10"/>
      <name val="Arial"/>
      <family val="2"/>
    </font>
    <font>
      <sz val="10"/>
      <name val="Arial"/>
      <family val="2"/>
    </font>
    <font>
      <sz val="12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36"/>
      <color indexed="18"/>
      <name val="Arial"/>
      <family val="2"/>
    </font>
    <font>
      <b/>
      <i/>
      <sz val="16"/>
      <name val="Arial"/>
      <family val="2"/>
    </font>
    <font>
      <b/>
      <sz val="16"/>
      <color theme="0"/>
      <name val="Arial"/>
      <family val="2"/>
    </font>
    <font>
      <b/>
      <i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sz val="16"/>
      <color theme="0"/>
      <name val="Arial"/>
      <family val="2"/>
    </font>
    <font>
      <b/>
      <sz val="13"/>
      <color indexed="9"/>
      <name val="Arial"/>
      <family val="2"/>
    </font>
    <font>
      <sz val="13"/>
      <color indexed="9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sz val="12"/>
      <color indexed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7DDC1E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3C1DF"/>
        <bgColor indexed="64"/>
      </patternFill>
    </fill>
  </fills>
  <borders count="37"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indexed="64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indexed="64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/>
      <bottom/>
      <diagonal/>
    </border>
    <border>
      <left/>
      <right style="dotted">
        <color rgb="FF0070C0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dotted">
        <color rgb="FF0070C0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rgb="FF0070C0"/>
      </bottom>
      <diagonal/>
    </border>
    <border>
      <left/>
      <right style="dotted">
        <color rgb="FF0070C0"/>
      </right>
      <top/>
      <bottom style="thin">
        <color rgb="FF0070C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hair">
        <color theme="0"/>
      </top>
      <bottom style="hair">
        <color theme="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 style="thin">
        <color theme="0"/>
      </bottom>
      <diagonal/>
    </border>
    <border>
      <left/>
      <right style="hair">
        <color theme="0"/>
      </right>
      <top/>
      <bottom/>
      <diagonal/>
    </border>
    <border>
      <left/>
      <right style="hair">
        <color theme="0"/>
      </right>
      <top/>
      <bottom style="thin">
        <color theme="0"/>
      </bottom>
      <diagonal/>
    </border>
    <border>
      <left style="thin">
        <color rgb="FF988F86"/>
      </left>
      <right style="thin">
        <color rgb="FF988F86"/>
      </right>
      <top/>
      <bottom style="thin">
        <color rgb="FF988F86"/>
      </bottom>
      <diagonal/>
    </border>
    <border>
      <left style="thin">
        <color rgb="FF988F86"/>
      </left>
      <right style="thin">
        <color rgb="FF988F86"/>
      </right>
      <top/>
      <bottom/>
      <diagonal/>
    </border>
    <border>
      <left style="thin">
        <color rgb="FF988F86"/>
      </left>
      <right style="thin">
        <color rgb="FF988F86"/>
      </right>
      <top/>
      <bottom style="hair">
        <color rgb="FF0070C0"/>
      </bottom>
      <diagonal/>
    </border>
    <border>
      <left style="thin">
        <color rgb="FF988F86"/>
      </left>
      <right style="thin">
        <color rgb="FF988F86"/>
      </right>
      <top/>
      <bottom style="hair">
        <color indexed="64"/>
      </bottom>
      <diagonal/>
    </border>
    <border>
      <left style="thin">
        <color rgb="FF988F86"/>
      </left>
      <right style="thin">
        <color rgb="FF988F86"/>
      </right>
      <top style="hair">
        <color rgb="FF0070C0"/>
      </top>
      <bottom/>
      <diagonal/>
    </border>
    <border>
      <left/>
      <right style="thin">
        <color rgb="FF988F86"/>
      </right>
      <top/>
      <bottom/>
      <diagonal/>
    </border>
    <border>
      <left style="thin">
        <color rgb="FF988F86"/>
      </left>
      <right/>
      <top/>
      <bottom/>
      <diagonal/>
    </border>
    <border>
      <left style="thin">
        <color rgb="FF988F86"/>
      </left>
      <right style="hair">
        <color theme="0"/>
      </right>
      <top/>
      <bottom/>
      <diagonal/>
    </border>
    <border>
      <left style="thin">
        <color rgb="FF988F86"/>
      </left>
      <right/>
      <top/>
      <bottom style="hair">
        <color indexed="64"/>
      </bottom>
      <diagonal/>
    </border>
    <border>
      <left/>
      <right style="thin">
        <color rgb="FF988F86"/>
      </right>
      <top/>
      <bottom style="hair">
        <color indexed="64"/>
      </bottom>
      <diagonal/>
    </border>
    <border>
      <left style="thin">
        <color rgb="FF988F86"/>
      </left>
      <right/>
      <top/>
      <bottom style="thin">
        <color rgb="FF988F86"/>
      </bottom>
      <diagonal/>
    </border>
    <border>
      <left/>
      <right style="thin">
        <color rgb="FF988F86"/>
      </right>
      <top/>
      <bottom style="thin">
        <color rgb="FF988F86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0" fontId="4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164" fontId="3" fillId="0" borderId="0" xfId="2" applyFont="1"/>
    <xf numFmtId="164" fontId="3" fillId="0" borderId="0" xfId="2" applyFont="1" applyAlignment="1">
      <alignment horizontal="left"/>
    </xf>
    <xf numFmtId="0" fontId="5" fillId="0" borderId="0" xfId="3" applyFont="1"/>
    <xf numFmtId="0" fontId="6" fillId="0" borderId="0" xfId="3" applyFont="1" applyAlignment="1">
      <alignment horizontal="center"/>
    </xf>
    <xf numFmtId="168" fontId="5" fillId="0" borderId="0" xfId="3" applyNumberFormat="1" applyFont="1"/>
    <xf numFmtId="0" fontId="5" fillId="0" borderId="0" xfId="3" applyFont="1" applyAlignment="1">
      <alignment horizontal="center"/>
    </xf>
    <xf numFmtId="169" fontId="6" fillId="0" borderId="0" xfId="3" applyNumberFormat="1" applyFont="1" applyAlignment="1">
      <alignment horizontal="center"/>
    </xf>
    <xf numFmtId="169" fontId="6" fillId="0" borderId="0" xfId="3" applyNumberFormat="1" applyFont="1" applyAlignment="1">
      <alignment horizontal="left"/>
    </xf>
    <xf numFmtId="0" fontId="7" fillId="6" borderId="0" xfId="0" applyFont="1" applyFill="1" applyBorder="1" applyAlignment="1">
      <alignment horizontal="right" vertical="top"/>
    </xf>
    <xf numFmtId="0" fontId="8" fillId="7" borderId="0" xfId="0" applyFont="1" applyFill="1" applyBorder="1" applyAlignment="1">
      <alignment horizontal="center" vertical="top"/>
    </xf>
    <xf numFmtId="0" fontId="4" fillId="7" borderId="0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left" vertical="top"/>
    </xf>
    <xf numFmtId="170" fontId="4" fillId="8" borderId="0" xfId="0" applyNumberFormat="1" applyFont="1" applyFill="1" applyBorder="1" applyAlignment="1">
      <alignment horizontal="center" vertical="top"/>
    </xf>
    <xf numFmtId="170" fontId="8" fillId="9" borderId="0" xfId="0" applyNumberFormat="1" applyFont="1" applyFill="1" applyBorder="1" applyAlignment="1">
      <alignment horizontal="right" vertical="top"/>
    </xf>
    <xf numFmtId="164" fontId="9" fillId="0" borderId="0" xfId="2" applyFont="1"/>
    <xf numFmtId="164" fontId="3" fillId="0" borderId="0" xfId="2" applyFont="1" applyFill="1"/>
    <xf numFmtId="164" fontId="3" fillId="0" borderId="0" xfId="2" applyFont="1" applyFill="1" applyAlignment="1">
      <alignment horizontal="left"/>
    </xf>
    <xf numFmtId="164" fontId="3" fillId="11" borderId="0" xfId="2" applyFont="1" applyFill="1"/>
    <xf numFmtId="0" fontId="10" fillId="0" borderId="0" xfId="0" applyFont="1"/>
    <xf numFmtId="0" fontId="3" fillId="0" borderId="0" xfId="0" applyFont="1"/>
    <xf numFmtId="0" fontId="0" fillId="0" borderId="0" xfId="0" applyFont="1"/>
    <xf numFmtId="164" fontId="11" fillId="0" borderId="0" xfId="2" applyFont="1" applyAlignment="1">
      <alignment horizontal="centerContinuous"/>
    </xf>
    <xf numFmtId="164" fontId="12" fillId="2" borderId="1" xfId="2" applyFont="1" applyFill="1" applyBorder="1" applyAlignment="1">
      <alignment horizontal="centerContinuous"/>
    </xf>
    <xf numFmtId="164" fontId="13" fillId="2" borderId="2" xfId="2" applyFont="1" applyFill="1" applyBorder="1" applyAlignment="1">
      <alignment horizontal="centerContinuous"/>
    </xf>
    <xf numFmtId="164" fontId="14" fillId="2" borderId="2" xfId="2" applyFont="1" applyFill="1" applyBorder="1" applyAlignment="1">
      <alignment horizontal="centerContinuous"/>
    </xf>
    <xf numFmtId="164" fontId="14" fillId="2" borderId="3" xfId="2" applyFont="1" applyFill="1" applyBorder="1" applyAlignment="1">
      <alignment horizontal="centerContinuous"/>
    </xf>
    <xf numFmtId="164" fontId="15" fillId="2" borderId="2" xfId="2" applyFont="1" applyFill="1" applyBorder="1" applyAlignment="1">
      <alignment horizontal="centerContinuous"/>
    </xf>
    <xf numFmtId="0" fontId="16" fillId="2" borderId="2" xfId="0" applyFont="1" applyFill="1" applyBorder="1" applyAlignment="1">
      <alignment horizontal="centerContinuous"/>
    </xf>
    <xf numFmtId="164" fontId="14" fillId="2" borderId="20" xfId="2" applyFont="1" applyFill="1" applyBorder="1" applyAlignment="1">
      <alignment horizontal="centerContinuous"/>
    </xf>
    <xf numFmtId="164" fontId="17" fillId="2" borderId="5" xfId="2" applyFont="1" applyFill="1" applyBorder="1" applyAlignment="1">
      <alignment horizontal="left"/>
    </xf>
    <xf numFmtId="164" fontId="13" fillId="2" borderId="0" xfId="2" applyFont="1" applyFill="1" applyBorder="1" applyAlignment="1">
      <alignment horizontal="centerContinuous"/>
    </xf>
    <xf numFmtId="164" fontId="14" fillId="2" borderId="0" xfId="2" applyFont="1" applyFill="1" applyBorder="1" applyAlignment="1">
      <alignment horizontal="centerContinuous"/>
    </xf>
    <xf numFmtId="164" fontId="14" fillId="2" borderId="6" xfId="2" applyFont="1" applyFill="1" applyBorder="1" applyAlignment="1">
      <alignment horizontal="centerContinuous"/>
    </xf>
    <xf numFmtId="164" fontId="15" fillId="2" borderId="0" xfId="2" applyFont="1" applyFill="1" applyBorder="1" applyAlignment="1">
      <alignment horizontal="centerContinuous"/>
    </xf>
    <xf numFmtId="0" fontId="16" fillId="2" borderId="0" xfId="0" applyFont="1" applyFill="1" applyBorder="1" applyAlignment="1">
      <alignment horizontal="centerContinuous"/>
    </xf>
    <xf numFmtId="164" fontId="14" fillId="2" borderId="4" xfId="2" applyFont="1" applyFill="1" applyBorder="1" applyAlignment="1">
      <alignment horizontal="centerContinuous"/>
    </xf>
    <xf numFmtId="164" fontId="15" fillId="2" borderId="5" xfId="2" applyFont="1" applyFill="1" applyBorder="1"/>
    <xf numFmtId="164" fontId="14" fillId="2" borderId="0" xfId="2" applyFont="1" applyFill="1" applyBorder="1"/>
    <xf numFmtId="164" fontId="14" fillId="0" borderId="0" xfId="2" applyFont="1" applyFill="1" applyBorder="1" applyAlignment="1">
      <alignment horizontal="left"/>
    </xf>
    <xf numFmtId="164" fontId="14" fillId="0" borderId="0" xfId="2" applyFont="1" applyFill="1" applyBorder="1"/>
    <xf numFmtId="164" fontId="19" fillId="10" borderId="30" xfId="2" applyNumberFormat="1" applyFont="1" applyFill="1" applyBorder="1"/>
    <xf numFmtId="164" fontId="21" fillId="10" borderId="8" xfId="2" applyFont="1" applyFill="1" applyBorder="1" applyAlignment="1">
      <alignment horizontal="center"/>
    </xf>
    <xf numFmtId="164" fontId="21" fillId="10" borderId="19" xfId="2" applyFont="1" applyFill="1" applyBorder="1"/>
    <xf numFmtId="164" fontId="21" fillId="2" borderId="8" xfId="2" applyFont="1" applyFill="1" applyBorder="1"/>
    <xf numFmtId="164" fontId="21" fillId="2" borderId="7" xfId="2" applyFont="1" applyFill="1" applyBorder="1" applyAlignment="1">
      <alignment horizontal="centerContinuous"/>
    </xf>
    <xf numFmtId="164" fontId="21" fillId="2" borderId="8" xfId="2" applyFont="1" applyFill="1" applyBorder="1" applyAlignment="1">
      <alignment horizontal="centerContinuous"/>
    </xf>
    <xf numFmtId="164" fontId="21" fillId="2" borderId="9" xfId="2" applyFont="1" applyFill="1" applyBorder="1" applyAlignment="1">
      <alignment horizontal="centerContinuous"/>
    </xf>
    <xf numFmtId="164" fontId="21" fillId="2" borderId="10" xfId="2" applyFont="1" applyFill="1" applyBorder="1" applyAlignment="1">
      <alignment horizontal="centerContinuous"/>
    </xf>
    <xf numFmtId="164" fontId="21" fillId="2" borderId="19" xfId="2" applyFont="1" applyFill="1" applyBorder="1" applyAlignment="1">
      <alignment horizontal="centerContinuous"/>
    </xf>
    <xf numFmtId="165" fontId="14" fillId="2" borderId="5" xfId="2" applyNumberFormat="1" applyFont="1" applyFill="1" applyBorder="1" applyAlignment="1" applyProtection="1">
      <alignment horizontal="left"/>
    </xf>
    <xf numFmtId="164" fontId="19" fillId="2" borderId="30" xfId="2" applyNumberFormat="1" applyFont="1" applyFill="1" applyBorder="1" applyAlignment="1">
      <alignment horizontal="center"/>
    </xf>
    <xf numFmtId="164" fontId="19" fillId="2" borderId="26" xfId="2" applyNumberFormat="1" applyFont="1" applyFill="1" applyBorder="1" applyAlignment="1">
      <alignment horizontal="center"/>
    </xf>
    <xf numFmtId="164" fontId="21" fillId="2" borderId="26" xfId="2" applyFont="1" applyFill="1" applyBorder="1" applyAlignment="1">
      <alignment horizontal="center"/>
    </xf>
    <xf numFmtId="164" fontId="20" fillId="2" borderId="26" xfId="2" applyFont="1" applyFill="1" applyBorder="1"/>
    <xf numFmtId="164" fontId="21" fillId="2" borderId="26" xfId="2" applyFont="1" applyFill="1" applyBorder="1" applyAlignment="1">
      <alignment horizontal="centerContinuous"/>
    </xf>
    <xf numFmtId="164" fontId="21" fillId="2" borderId="26" xfId="2" applyFont="1" applyFill="1" applyBorder="1"/>
    <xf numFmtId="164" fontId="21" fillId="2" borderId="26" xfId="2" applyFont="1" applyFill="1" applyBorder="1" applyAlignment="1">
      <alignment horizontal="left"/>
    </xf>
    <xf numFmtId="164" fontId="21" fillId="2" borderId="32" xfId="2" applyFont="1" applyFill="1" applyBorder="1" applyAlignment="1">
      <alignment horizontal="center"/>
    </xf>
    <xf numFmtId="164" fontId="21" fillId="2" borderId="0" xfId="2" applyFont="1" applyFill="1" applyBorder="1" applyAlignment="1">
      <alignment horizontal="center"/>
    </xf>
    <xf numFmtId="164" fontId="21" fillId="2" borderId="18" xfId="2" applyFont="1" applyFill="1" applyBorder="1"/>
    <xf numFmtId="164" fontId="21" fillId="2" borderId="0" xfId="2" applyFont="1" applyFill="1" applyBorder="1"/>
    <xf numFmtId="164" fontId="14" fillId="2" borderId="5" xfId="2" applyFont="1" applyFill="1" applyBorder="1"/>
    <xf numFmtId="164" fontId="22" fillId="2" borderId="30" xfId="2" applyNumberFormat="1" applyFont="1" applyFill="1" applyBorder="1" applyAlignment="1">
      <alignment horizontal="centerContinuous"/>
    </xf>
    <xf numFmtId="164" fontId="22" fillId="2" borderId="26" xfId="2" applyNumberFormat="1" applyFont="1" applyFill="1" applyBorder="1" applyAlignment="1">
      <alignment horizontal="centerContinuous"/>
    </xf>
    <xf numFmtId="164" fontId="14" fillId="2" borderId="26" xfId="2" applyFont="1" applyFill="1" applyBorder="1" applyAlignment="1">
      <alignment horizontal="centerContinuous"/>
    </xf>
    <xf numFmtId="164" fontId="15" fillId="2" borderId="26" xfId="2" applyFont="1" applyFill="1" applyBorder="1" applyAlignment="1">
      <alignment horizontal="center"/>
    </xf>
    <xf numFmtId="164" fontId="14" fillId="2" borderId="26" xfId="2" applyFont="1" applyFill="1" applyBorder="1"/>
    <xf numFmtId="164" fontId="14" fillId="2" borderId="26" xfId="2" applyFont="1" applyFill="1" applyBorder="1" applyAlignment="1">
      <alignment horizontal="center"/>
    </xf>
    <xf numFmtId="164" fontId="14" fillId="2" borderId="32" xfId="2" applyFont="1" applyFill="1" applyBorder="1" applyAlignment="1">
      <alignment horizontal="centerContinuous"/>
    </xf>
    <xf numFmtId="164" fontId="14" fillId="2" borderId="18" xfId="2" applyFont="1" applyFill="1" applyBorder="1" applyAlignment="1">
      <alignment horizontal="center"/>
    </xf>
    <xf numFmtId="164" fontId="14" fillId="2" borderId="11" xfId="2" applyFont="1" applyFill="1" applyBorder="1" applyAlignment="1">
      <alignment horizontal="centerContinuous"/>
    </xf>
    <xf numFmtId="164" fontId="14" fillId="2" borderId="0" xfId="2" applyFont="1" applyFill="1" applyBorder="1" applyAlignment="1">
      <alignment horizontal="center"/>
    </xf>
    <xf numFmtId="164" fontId="14" fillId="2" borderId="11" xfId="2" applyFont="1" applyFill="1" applyBorder="1" applyAlignment="1">
      <alignment horizontal="center"/>
    </xf>
    <xf numFmtId="164" fontId="18" fillId="2" borderId="30" xfId="2" applyNumberFormat="1" applyFont="1" applyFill="1" applyBorder="1" applyAlignment="1">
      <alignment horizontal="center"/>
    </xf>
    <xf numFmtId="164" fontId="15" fillId="2" borderId="5" xfId="2" applyFont="1" applyFill="1" applyBorder="1" applyAlignment="1">
      <alignment horizontal="left"/>
    </xf>
    <xf numFmtId="164" fontId="15" fillId="2" borderId="0" xfId="2" applyFont="1" applyFill="1" applyBorder="1"/>
    <xf numFmtId="164" fontId="18" fillId="2" borderId="26" xfId="2" applyNumberFormat="1" applyFont="1" applyFill="1" applyBorder="1" applyAlignment="1">
      <alignment horizontal="center"/>
    </xf>
    <xf numFmtId="164" fontId="20" fillId="2" borderId="26" xfId="2" applyFont="1" applyFill="1" applyBorder="1" applyAlignment="1">
      <alignment horizontal="center"/>
    </xf>
    <xf numFmtId="164" fontId="20" fillId="2" borderId="26" xfId="2" applyFont="1" applyFill="1" applyBorder="1" applyAlignment="1">
      <alignment horizontal="centerContinuous"/>
    </xf>
    <xf numFmtId="164" fontId="20" fillId="2" borderId="26" xfId="2" applyFont="1" applyFill="1" applyBorder="1" applyAlignment="1">
      <alignment horizontal="left"/>
    </xf>
    <xf numFmtId="164" fontId="20" fillId="2" borderId="32" xfId="2" applyFont="1" applyFill="1" applyBorder="1" applyAlignment="1">
      <alignment horizontal="center"/>
    </xf>
    <xf numFmtId="164" fontId="15" fillId="2" borderId="18" xfId="2" applyFont="1" applyFill="1" applyBorder="1" applyAlignment="1">
      <alignment horizontal="center"/>
    </xf>
    <xf numFmtId="166" fontId="15" fillId="2" borderId="11" xfId="2" applyNumberFormat="1" applyFont="1" applyFill="1" applyBorder="1" applyAlignment="1">
      <alignment horizontal="centerContinuous"/>
    </xf>
    <xf numFmtId="165" fontId="15" fillId="2" borderId="0" xfId="2" applyNumberFormat="1" applyFont="1" applyFill="1" applyBorder="1" applyAlignment="1" applyProtection="1">
      <alignment horizontal="right"/>
    </xf>
    <xf numFmtId="165" fontId="15" fillId="2" borderId="11" xfId="2" applyNumberFormat="1" applyFont="1" applyFill="1" applyBorder="1" applyAlignment="1" applyProtection="1">
      <alignment horizontal="right"/>
    </xf>
    <xf numFmtId="165" fontId="15" fillId="2" borderId="18" xfId="2" applyNumberFormat="1" applyFont="1" applyFill="1" applyBorder="1" applyAlignment="1" applyProtection="1">
      <alignment horizontal="right"/>
    </xf>
    <xf numFmtId="164" fontId="14" fillId="2" borderId="5" xfId="2" applyFont="1" applyFill="1" applyBorder="1" applyAlignment="1">
      <alignment horizontal="fill"/>
    </xf>
    <xf numFmtId="164" fontId="14" fillId="2" borderId="0" xfId="2" applyFont="1" applyFill="1" applyBorder="1" applyAlignment="1">
      <alignment horizontal="fill"/>
    </xf>
    <xf numFmtId="164" fontId="22" fillId="2" borderId="24" xfId="2" applyNumberFormat="1" applyFont="1" applyFill="1" applyBorder="1"/>
    <xf numFmtId="164" fontId="22" fillId="2" borderId="22" xfId="2" applyNumberFormat="1" applyFont="1" applyFill="1" applyBorder="1"/>
    <xf numFmtId="164" fontId="22" fillId="2" borderId="21" xfId="2" applyNumberFormat="1" applyFont="1" applyFill="1" applyBorder="1"/>
    <xf numFmtId="166" fontId="14" fillId="2" borderId="21" xfId="2" applyNumberFormat="1" applyFont="1" applyFill="1" applyBorder="1" applyAlignment="1">
      <alignment horizontal="fill"/>
    </xf>
    <xf numFmtId="164" fontId="15" fillId="2" borderId="23" xfId="2" applyFont="1" applyFill="1" applyBorder="1" applyAlignment="1">
      <alignment horizontal="fill"/>
    </xf>
    <xf numFmtId="166" fontId="14" fillId="2" borderId="11" xfId="2" applyNumberFormat="1" applyFont="1" applyFill="1" applyBorder="1" applyAlignment="1">
      <alignment horizontal="fill"/>
    </xf>
    <xf numFmtId="164" fontId="14" fillId="2" borderId="18" xfId="2" applyFont="1" applyFill="1" applyBorder="1" applyAlignment="1">
      <alignment horizontal="fill"/>
    </xf>
    <xf numFmtId="164" fontId="14" fillId="2" borderId="11" xfId="2" applyFont="1" applyFill="1" applyBorder="1" applyAlignment="1">
      <alignment horizontal="fill"/>
    </xf>
    <xf numFmtId="164" fontId="3" fillId="0" borderId="31" xfId="2" applyFont="1" applyFill="1" applyBorder="1" applyAlignment="1">
      <alignment horizontal="left"/>
    </xf>
    <xf numFmtId="164" fontId="3" fillId="0" borderId="30" xfId="2" applyFont="1" applyFill="1" applyBorder="1"/>
    <xf numFmtId="167" fontId="3" fillId="0" borderId="26" xfId="2" applyNumberFormat="1" applyFont="1" applyFill="1" applyBorder="1" applyProtection="1"/>
    <xf numFmtId="164" fontId="3" fillId="0" borderId="26" xfId="2" applyNumberFormat="1" applyFont="1" applyFill="1" applyBorder="1" applyProtection="1"/>
    <xf numFmtId="164" fontId="3" fillId="0" borderId="26" xfId="2" applyFont="1" applyFill="1" applyBorder="1"/>
    <xf numFmtId="164" fontId="3" fillId="0" borderId="0" xfId="2" applyFont="1" applyFill="1" applyBorder="1"/>
    <xf numFmtId="164" fontId="3" fillId="0" borderId="0" xfId="2" applyNumberFormat="1" applyFont="1" applyFill="1" applyBorder="1" applyProtection="1"/>
    <xf numFmtId="164" fontId="3" fillId="0" borderId="12" xfId="2" applyFont="1" applyFill="1" applyBorder="1"/>
    <xf numFmtId="164" fontId="3" fillId="11" borderId="31" xfId="2" applyFont="1" applyFill="1" applyBorder="1" applyAlignment="1">
      <alignment horizontal="left"/>
    </xf>
    <xf numFmtId="164" fontId="3" fillId="11" borderId="30" xfId="2" applyFont="1" applyFill="1" applyBorder="1"/>
    <xf numFmtId="167" fontId="9" fillId="11" borderId="26" xfId="2" applyNumberFormat="1" applyFont="1" applyFill="1" applyBorder="1" applyProtection="1"/>
    <xf numFmtId="167" fontId="3" fillId="11" borderId="26" xfId="2" applyNumberFormat="1" applyFont="1" applyFill="1" applyBorder="1" applyProtection="1"/>
    <xf numFmtId="164" fontId="3" fillId="11" borderId="26" xfId="2" applyNumberFormat="1" applyFont="1" applyFill="1" applyBorder="1" applyProtection="1"/>
    <xf numFmtId="164" fontId="3" fillId="11" borderId="26" xfId="2" applyFont="1" applyFill="1" applyBorder="1"/>
    <xf numFmtId="164" fontId="3" fillId="11" borderId="0" xfId="2" applyNumberFormat="1" applyFont="1" applyFill="1" applyBorder="1" applyProtection="1"/>
    <xf numFmtId="164" fontId="3" fillId="11" borderId="12" xfId="2" applyFont="1" applyFill="1" applyBorder="1"/>
    <xf numFmtId="167" fontId="9" fillId="0" borderId="26" xfId="2" applyNumberFormat="1" applyFont="1" applyFill="1" applyBorder="1" applyProtection="1"/>
    <xf numFmtId="164" fontId="3" fillId="0" borderId="33" xfId="2" applyFont="1" applyFill="1" applyBorder="1" applyAlignment="1">
      <alignment horizontal="left"/>
    </xf>
    <xf numFmtId="164" fontId="3" fillId="0" borderId="34" xfId="2" applyFont="1" applyFill="1" applyBorder="1"/>
    <xf numFmtId="167" fontId="9" fillId="0" borderId="27" xfId="2" applyNumberFormat="1" applyFont="1" applyFill="1" applyBorder="1" applyProtection="1"/>
    <xf numFmtId="167" fontId="3" fillId="0" borderId="27" xfId="2" applyNumberFormat="1" applyFont="1" applyFill="1" applyBorder="1" applyProtection="1"/>
    <xf numFmtId="164" fontId="3" fillId="0" borderId="28" xfId="2" applyFont="1" applyFill="1" applyBorder="1"/>
    <xf numFmtId="164" fontId="3" fillId="0" borderId="28" xfId="2" applyNumberFormat="1" applyFont="1" applyFill="1" applyBorder="1" applyProtection="1"/>
    <xf numFmtId="164" fontId="3" fillId="0" borderId="13" xfId="2" applyFont="1" applyFill="1" applyBorder="1"/>
    <xf numFmtId="164" fontId="3" fillId="0" borderId="13" xfId="2" applyNumberFormat="1" applyFont="1" applyFill="1" applyBorder="1" applyProtection="1"/>
    <xf numFmtId="164" fontId="3" fillId="0" borderId="14" xfId="2" applyFont="1" applyFill="1" applyBorder="1"/>
    <xf numFmtId="167" fontId="9" fillId="0" borderId="29" xfId="2" applyNumberFormat="1" applyFont="1" applyFill="1" applyBorder="1" applyProtection="1"/>
    <xf numFmtId="167" fontId="3" fillId="0" borderId="29" xfId="2" applyNumberFormat="1" applyFont="1" applyFill="1" applyBorder="1" applyProtection="1"/>
    <xf numFmtId="167" fontId="9" fillId="11" borderId="29" xfId="2" applyNumberFormat="1" applyFont="1" applyFill="1" applyBorder="1" applyProtection="1"/>
    <xf numFmtId="167" fontId="3" fillId="11" borderId="29" xfId="2" applyNumberFormat="1" applyFont="1" applyFill="1" applyBorder="1" applyProtection="1"/>
    <xf numFmtId="164" fontId="3" fillId="0" borderId="15" xfId="2" applyNumberFormat="1" applyFont="1" applyFill="1" applyBorder="1" applyProtection="1"/>
    <xf numFmtId="164" fontId="3" fillId="3" borderId="31" xfId="2" applyFont="1" applyFill="1" applyBorder="1"/>
    <xf numFmtId="167" fontId="3" fillId="0" borderId="26" xfId="2" applyNumberFormat="1" applyFont="1" applyFill="1" applyBorder="1" applyAlignment="1" applyProtection="1">
      <alignment horizontal="center"/>
    </xf>
    <xf numFmtId="164" fontId="9" fillId="0" borderId="13" xfId="2" applyFont="1" applyFill="1" applyBorder="1"/>
    <xf numFmtId="164" fontId="9" fillId="0" borderId="13" xfId="2" applyNumberFormat="1" applyFont="1" applyFill="1" applyBorder="1" applyProtection="1"/>
    <xf numFmtId="164" fontId="9" fillId="0" borderId="14" xfId="2" applyFont="1" applyFill="1" applyBorder="1"/>
    <xf numFmtId="164" fontId="3" fillId="0" borderId="31" xfId="2" applyFont="1" applyBorder="1"/>
    <xf numFmtId="164" fontId="3" fillId="0" borderId="30" xfId="2" applyFont="1" applyBorder="1"/>
    <xf numFmtId="164" fontId="3" fillId="0" borderId="0" xfId="2" applyFont="1" applyBorder="1"/>
    <xf numFmtId="164" fontId="3" fillId="0" borderId="33" xfId="2" applyFont="1" applyBorder="1"/>
    <xf numFmtId="164" fontId="3" fillId="0" borderId="34" xfId="2" applyFont="1" applyBorder="1"/>
    <xf numFmtId="167" fontId="3" fillId="0" borderId="27" xfId="2" applyNumberFormat="1" applyFont="1" applyFill="1" applyBorder="1" applyAlignment="1" applyProtection="1">
      <alignment horizontal="center"/>
    </xf>
    <xf numFmtId="164" fontId="3" fillId="0" borderId="13" xfId="2" applyFont="1" applyBorder="1"/>
    <xf numFmtId="167" fontId="3" fillId="0" borderId="29" xfId="2" applyNumberFormat="1" applyFont="1" applyFill="1" applyBorder="1" applyAlignment="1" applyProtection="1">
      <alignment horizontal="center"/>
    </xf>
    <xf numFmtId="164" fontId="3" fillId="3" borderId="30" xfId="2" applyFont="1" applyFill="1" applyBorder="1"/>
    <xf numFmtId="164" fontId="3" fillId="3" borderId="0" xfId="2" applyFont="1" applyFill="1" applyBorder="1"/>
    <xf numFmtId="164" fontId="9" fillId="0" borderId="26" xfId="2" applyFont="1" applyBorder="1"/>
    <xf numFmtId="164" fontId="3" fillId="0" borderId="26" xfId="2" applyFont="1" applyBorder="1"/>
    <xf numFmtId="164" fontId="9" fillId="0" borderId="0" xfId="2" applyFont="1" applyFill="1" applyBorder="1"/>
    <xf numFmtId="164" fontId="9" fillId="0" borderId="0" xfId="2" applyNumberFormat="1" applyFont="1" applyFill="1" applyBorder="1" applyProtection="1"/>
    <xf numFmtId="164" fontId="9" fillId="0" borderId="12" xfId="2" applyFont="1" applyFill="1" applyBorder="1"/>
    <xf numFmtId="164" fontId="9" fillId="0" borderId="0" xfId="2" applyFont="1" applyBorder="1"/>
    <xf numFmtId="164" fontId="3" fillId="3" borderId="35" xfId="2" applyFont="1" applyFill="1" applyBorder="1" applyAlignment="1">
      <alignment horizontal="left"/>
    </xf>
    <xf numFmtId="164" fontId="3" fillId="3" borderId="36" xfId="2" applyFont="1" applyFill="1" applyBorder="1"/>
    <xf numFmtId="167" fontId="9" fillId="0" borderId="25" xfId="2" applyNumberFormat="1" applyFont="1" applyFill="1" applyBorder="1" applyProtection="1"/>
    <xf numFmtId="167" fontId="3" fillId="0" borderId="25" xfId="2" applyNumberFormat="1" applyFont="1" applyFill="1" applyBorder="1" applyProtection="1"/>
    <xf numFmtId="167" fontId="3" fillId="0" borderId="25" xfId="2" applyNumberFormat="1" applyFont="1" applyFill="1" applyBorder="1" applyAlignment="1" applyProtection="1">
      <alignment horizontal="center"/>
    </xf>
    <xf numFmtId="164" fontId="3" fillId="5" borderId="25" xfId="2" applyNumberFormat="1" applyFont="1" applyFill="1" applyBorder="1" applyProtection="1"/>
    <xf numFmtId="164" fontId="3" fillId="0" borderId="25" xfId="2" applyNumberFormat="1" applyFont="1" applyFill="1" applyBorder="1" applyProtection="1"/>
    <xf numFmtId="164" fontId="3" fillId="0" borderId="25" xfId="2" applyFont="1" applyFill="1" applyBorder="1"/>
    <xf numFmtId="164" fontId="9" fillId="0" borderId="16" xfId="2" applyFont="1" applyFill="1" applyBorder="1"/>
    <xf numFmtId="164" fontId="9" fillId="0" borderId="16" xfId="2" applyNumberFormat="1" applyFont="1" applyFill="1" applyBorder="1" applyProtection="1"/>
    <xf numFmtId="164" fontId="9" fillId="0" borderId="17" xfId="2" applyFont="1" applyFill="1" applyBorder="1"/>
    <xf numFmtId="164" fontId="3" fillId="3" borderId="16" xfId="2" applyFont="1" applyFill="1" applyBorder="1"/>
    <xf numFmtId="164" fontId="9" fillId="3" borderId="16" xfId="2" applyFont="1" applyFill="1" applyBorder="1"/>
    <xf numFmtId="164" fontId="3" fillId="0" borderId="0" xfId="2" applyNumberFormat="1" applyFont="1"/>
    <xf numFmtId="1" fontId="3" fillId="4" borderId="0" xfId="1" applyNumberFormat="1" applyFont="1" applyFill="1" applyAlignment="1">
      <alignment horizontal="center"/>
    </xf>
    <xf numFmtId="1" fontId="3" fillId="0" borderId="0" xfId="1" applyNumberFormat="1" applyFont="1" applyAlignment="1">
      <alignment horizontal="center"/>
    </xf>
    <xf numFmtId="164" fontId="3" fillId="0" borderId="0" xfId="2" applyNumberFormat="1" applyFont="1" applyFill="1" applyProtection="1"/>
    <xf numFmtId="164" fontId="9" fillId="0" borderId="0" xfId="2" applyNumberFormat="1" applyFont="1" applyFill="1" applyProtection="1"/>
    <xf numFmtId="10" fontId="3" fillId="11" borderId="26" xfId="4" applyNumberFormat="1" applyFont="1" applyFill="1" applyBorder="1" applyAlignment="1" applyProtection="1">
      <alignment horizontal="center"/>
    </xf>
    <xf numFmtId="10" fontId="3" fillId="0" borderId="26" xfId="4" applyNumberFormat="1" applyFont="1" applyFill="1" applyBorder="1" applyAlignment="1" applyProtection="1">
      <alignment horizontal="center"/>
    </xf>
    <xf numFmtId="10" fontId="3" fillId="0" borderId="28" xfId="4" applyNumberFormat="1" applyFont="1" applyFill="1" applyBorder="1" applyAlignment="1">
      <alignment horizontal="center"/>
    </xf>
    <xf numFmtId="10" fontId="3" fillId="0" borderId="26" xfId="4" applyNumberFormat="1" applyFont="1" applyFill="1" applyBorder="1" applyAlignment="1">
      <alignment horizontal="center"/>
    </xf>
    <xf numFmtId="10" fontId="3" fillId="0" borderId="28" xfId="4" applyNumberFormat="1" applyFont="1" applyFill="1" applyBorder="1" applyAlignment="1" applyProtection="1">
      <alignment horizontal="center"/>
    </xf>
    <xf numFmtId="10" fontId="3" fillId="0" borderId="25" xfId="4" applyNumberFormat="1" applyFont="1" applyFill="1" applyBorder="1" applyAlignment="1" applyProtection="1">
      <alignment horizontal="center"/>
    </xf>
    <xf numFmtId="164" fontId="20" fillId="10" borderId="26" xfId="2" applyFont="1" applyFill="1" applyBorder="1" applyAlignment="1">
      <alignment horizontal="center"/>
    </xf>
    <xf numFmtId="164" fontId="20" fillId="10" borderId="31" xfId="2" applyFont="1" applyFill="1" applyBorder="1" applyAlignment="1">
      <alignment horizontal="center"/>
    </xf>
    <xf numFmtId="164" fontId="18" fillId="10" borderId="0" xfId="2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3"/>
    <cellStyle name="Normal_COVER" xfId="2"/>
    <cellStyle name="Percent" xfId="4" builtinId="5"/>
  </cellStyles>
  <dxfs count="1">
    <dxf>
      <font>
        <color theme="0"/>
      </font>
    </dxf>
  </dxfs>
  <tableStyles count="0" defaultTableStyle="TableStyleMedium9" defaultPivotStyle="PivotStyleLight16"/>
  <colors>
    <mruColors>
      <color rgb="FF63C1DF"/>
      <color rgb="FF988F86"/>
      <color rgb="FF7DDC1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68036</xdr:colOff>
      <xdr:row>0</xdr:row>
      <xdr:rowOff>185058</xdr:rowOff>
    </xdr:from>
    <xdr:to>
      <xdr:col>7</xdr:col>
      <xdr:colOff>791935</xdr:colOff>
      <xdr:row>1</xdr:row>
      <xdr:rowOff>61233</xdr:rowOff>
    </xdr:to>
    <xdr:pic>
      <xdr:nvPicPr>
        <xdr:cNvPr id="2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30536" y="185058"/>
          <a:ext cx="1744435" cy="43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mail$/ruizg/My%20Documents/MONTHLY/FX%20Rates/1008%20FX%20R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okij/Local%20Settings/Temporary%20Internet%20Files/Content.Outlook/TUIB6U72/091510%20FX%20Rates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cess"/>
      <sheetName val="RATES"/>
      <sheetName val="OANDAINPUT"/>
      <sheetName val="ORACLEINPUT"/>
      <sheetName val="Sheet1"/>
      <sheetName val="INPUT (2)"/>
      <sheetName val="Module1"/>
    </sheetNames>
    <sheetDataSet>
      <sheetData sheetId="0"/>
      <sheetData sheetId="1"/>
      <sheetData sheetId="2"/>
      <sheetData sheetId="3">
        <row r="3">
          <cell r="M3">
            <v>40402</v>
          </cell>
        </row>
        <row r="5">
          <cell r="A5" t="str">
            <v>From</v>
          </cell>
          <cell r="B5" t="str">
            <v xml:space="preserve">To </v>
          </cell>
        </row>
        <row r="6">
          <cell r="A6" t="str">
            <v>AED</v>
          </cell>
          <cell r="B6" t="str">
            <v>USD</v>
          </cell>
          <cell r="D6">
            <v>0.27229999999999999</v>
          </cell>
          <cell r="E6">
            <v>0.27229999999999999</v>
          </cell>
          <cell r="F6">
            <v>0.2722</v>
          </cell>
          <cell r="G6">
            <v>0.27229999999999999</v>
          </cell>
          <cell r="H6">
            <v>0.27229999999999999</v>
          </cell>
          <cell r="I6">
            <v>0.27229999999999999</v>
          </cell>
          <cell r="J6">
            <v>0.27229999999999999</v>
          </cell>
          <cell r="K6">
            <v>0.27229999999999999</v>
          </cell>
          <cell r="L6">
            <v>0.27229999999999999</v>
          </cell>
          <cell r="M6">
            <v>0.27229999999999999</v>
          </cell>
          <cell r="N6">
            <v>0.2722</v>
          </cell>
          <cell r="O6">
            <v>0.27229999999999999</v>
          </cell>
          <cell r="P6">
            <v>0.27229999999999999</v>
          </cell>
          <cell r="Q6">
            <v>0.2722</v>
          </cell>
          <cell r="R6">
            <v>0.2722</v>
          </cell>
          <cell r="S6">
            <v>0.2722</v>
          </cell>
          <cell r="T6">
            <v>0.27229999999999999</v>
          </cell>
          <cell r="U6">
            <v>0.27229999999999999</v>
          </cell>
          <cell r="V6">
            <v>0.2722</v>
          </cell>
          <cell r="W6">
            <v>0.27229999999999999</v>
          </cell>
          <cell r="X6">
            <v>0.27229999999999999</v>
          </cell>
          <cell r="Y6">
            <v>0.27229999999999999</v>
          </cell>
          <cell r="Z6">
            <v>0.27229999999999999</v>
          </cell>
          <cell r="AA6">
            <v>0.27229999999999999</v>
          </cell>
          <cell r="AB6">
            <v>0.27229999999999999</v>
          </cell>
          <cell r="AC6">
            <v>0.27229999999999999</v>
          </cell>
          <cell r="AD6">
            <v>0.27229999999999999</v>
          </cell>
          <cell r="AE6">
            <v>0.27229999999999999</v>
          </cell>
          <cell r="AM6">
            <v>0.27227857142857098</v>
          </cell>
          <cell r="AN6">
            <v>0</v>
          </cell>
        </row>
        <row r="7">
          <cell r="A7" t="str">
            <v>AFN</v>
          </cell>
          <cell r="B7" t="str">
            <v>USD</v>
          </cell>
          <cell r="D7">
            <v>2.1616999999999997E-2</v>
          </cell>
          <cell r="E7">
            <v>2.1616999999999997E-2</v>
          </cell>
          <cell r="F7">
            <v>2.1649700000000001E-2</v>
          </cell>
          <cell r="G7">
            <v>2.162E-2</v>
          </cell>
          <cell r="H7">
            <v>2.16639E-2</v>
          </cell>
          <cell r="I7">
            <v>2.1701399999999999E-2</v>
          </cell>
          <cell r="J7">
            <v>2.1701399999999999E-2</v>
          </cell>
          <cell r="K7">
            <v>2.1701399999999999E-2</v>
          </cell>
          <cell r="L7">
            <v>2.1701399999999999E-2</v>
          </cell>
          <cell r="M7">
            <v>2.1834100000000002E-2</v>
          </cell>
          <cell r="N7">
            <v>2.18532E-2</v>
          </cell>
          <cell r="O7">
            <v>2.18532E-2</v>
          </cell>
          <cell r="P7">
            <v>2.18532E-2</v>
          </cell>
          <cell r="Q7">
            <v>2.18532E-2</v>
          </cell>
          <cell r="R7">
            <v>2.18532E-2</v>
          </cell>
          <cell r="S7">
            <v>2.18532E-2</v>
          </cell>
          <cell r="T7">
            <v>2.1814999999999998E-2</v>
          </cell>
          <cell r="U7">
            <v>2.1710799999999999E-2</v>
          </cell>
          <cell r="V7">
            <v>2.1776999999999998E-2</v>
          </cell>
          <cell r="W7">
            <v>2.1776999999999998E-2</v>
          </cell>
          <cell r="X7">
            <v>2.1776999999999998E-2</v>
          </cell>
          <cell r="Y7">
            <v>2.1776999999999998E-2</v>
          </cell>
          <cell r="Z7">
            <v>2.1776999999999998E-2</v>
          </cell>
          <cell r="AA7">
            <v>2.1843600000000001E-2</v>
          </cell>
          <cell r="AB7">
            <v>2.1877000000000001E-2</v>
          </cell>
          <cell r="AC7">
            <v>2.1877000000000001E-2</v>
          </cell>
          <cell r="AD7">
            <v>2.1877000000000001E-2</v>
          </cell>
          <cell r="AE7">
            <v>2.1877000000000001E-2</v>
          </cell>
          <cell r="AM7">
            <v>2.1774603571428602E-2</v>
          </cell>
          <cell r="AN7">
            <v>0</v>
          </cell>
        </row>
        <row r="8">
          <cell r="A8" t="str">
            <v>AUD</v>
          </cell>
          <cell r="B8" t="str">
            <v>USD</v>
          </cell>
          <cell r="D8">
            <v>0.9042</v>
          </cell>
          <cell r="E8">
            <v>0.9042</v>
          </cell>
          <cell r="F8">
            <v>0.91370000000000007</v>
          </cell>
          <cell r="G8">
            <v>0.91270000000000007</v>
          </cell>
          <cell r="H8">
            <v>0.91660000000000008</v>
          </cell>
          <cell r="I8">
            <v>0.91610000000000003</v>
          </cell>
          <cell r="J8">
            <v>0.91830000000000001</v>
          </cell>
          <cell r="K8">
            <v>0.91830000000000001</v>
          </cell>
          <cell r="L8">
            <v>0.91830000000000001</v>
          </cell>
          <cell r="M8">
            <v>0.91650000000000009</v>
          </cell>
          <cell r="N8">
            <v>0.91350000000000009</v>
          </cell>
          <cell r="O8">
            <v>0.89700000000000002</v>
          </cell>
          <cell r="P8">
            <v>0.8963000000000001</v>
          </cell>
          <cell r="Q8">
            <v>0.89290000000000003</v>
          </cell>
          <cell r="R8">
            <v>0.89290000000000003</v>
          </cell>
          <cell r="S8">
            <v>0.89290000000000003</v>
          </cell>
          <cell r="T8">
            <v>0.8982</v>
          </cell>
          <cell r="U8">
            <v>0.90529999999999999</v>
          </cell>
          <cell r="V8">
            <v>0.8983000000000001</v>
          </cell>
          <cell r="W8">
            <v>0.89270000000000005</v>
          </cell>
          <cell r="X8">
            <v>0.89390000000000003</v>
          </cell>
          <cell r="Y8">
            <v>0.89390000000000003</v>
          </cell>
          <cell r="Z8">
            <v>0.89390000000000003</v>
          </cell>
          <cell r="AA8">
            <v>0.89130000000000009</v>
          </cell>
          <cell r="AB8">
            <v>0.88170000000000004</v>
          </cell>
          <cell r="AC8">
            <v>0.88400000000000001</v>
          </cell>
          <cell r="AD8">
            <v>0.88630000000000009</v>
          </cell>
          <cell r="AE8">
            <v>0.89890000000000003</v>
          </cell>
          <cell r="AM8">
            <v>0.9015285714285709</v>
          </cell>
          <cell r="AN8">
            <v>0</v>
          </cell>
        </row>
        <row r="9">
          <cell r="A9" t="str">
            <v>AZN</v>
          </cell>
          <cell r="B9" t="str">
            <v>USD</v>
          </cell>
          <cell r="D9">
            <v>1.2444001991040299</v>
          </cell>
          <cell r="E9">
            <v>1.2444001991040299</v>
          </cell>
          <cell r="F9">
            <v>1.2445550715619198</v>
          </cell>
          <cell r="G9">
            <v>1.2440899999999999</v>
          </cell>
          <cell r="H9">
            <v>1.2445550715619198</v>
          </cell>
          <cell r="I9">
            <v>1.2445550715619198</v>
          </cell>
          <cell r="J9">
            <v>1.2445550715619198</v>
          </cell>
          <cell r="K9">
            <v>1.2445550715619198</v>
          </cell>
          <cell r="L9">
            <v>1.2445550715619198</v>
          </cell>
          <cell r="M9">
            <v>1.2448649321548599</v>
          </cell>
          <cell r="N9">
            <v>1.2448649321548599</v>
          </cell>
          <cell r="O9">
            <v>1.2448649321548599</v>
          </cell>
          <cell r="P9">
            <v>1.2448649321548599</v>
          </cell>
          <cell r="Q9">
            <v>1.2448649321548599</v>
          </cell>
          <cell r="R9">
            <v>1.2448649321548599</v>
          </cell>
          <cell r="S9">
            <v>1.2448649321548599</v>
          </cell>
          <cell r="T9">
            <v>1.2444001991040299</v>
          </cell>
          <cell r="U9">
            <v>1.2444001991040299</v>
          </cell>
          <cell r="V9">
            <v>1.2444001991040299</v>
          </cell>
          <cell r="W9">
            <v>1.2444001991040299</v>
          </cell>
          <cell r="X9">
            <v>1.2444001991040299</v>
          </cell>
          <cell r="Y9">
            <v>1.2444001991040299</v>
          </cell>
          <cell r="Z9">
            <v>1.2444001991040299</v>
          </cell>
          <cell r="AA9">
            <v>1.2444001991040299</v>
          </cell>
          <cell r="AB9">
            <v>1.2444001991040299</v>
          </cell>
          <cell r="AC9">
            <v>1.2444001991040299</v>
          </cell>
          <cell r="AD9">
            <v>1.2444001991040299</v>
          </cell>
          <cell r="AE9">
            <v>1.2444001991040299</v>
          </cell>
          <cell r="AM9">
            <v>1.2445384907825698</v>
          </cell>
          <cell r="AN9">
            <v>0</v>
          </cell>
        </row>
        <row r="10">
          <cell r="A10" t="str">
            <v>BAM</v>
          </cell>
          <cell r="B10" t="str">
            <v>USD</v>
          </cell>
          <cell r="D10">
            <v>0.66420000000000001</v>
          </cell>
          <cell r="E10">
            <v>0.66420000000000001</v>
          </cell>
          <cell r="F10">
            <v>0.66420000000000001</v>
          </cell>
          <cell r="G10">
            <v>0.66420000000000001</v>
          </cell>
          <cell r="H10">
            <v>0.66420000000000001</v>
          </cell>
          <cell r="I10">
            <v>0.66420000000000001</v>
          </cell>
          <cell r="J10">
            <v>0.66420000000000001</v>
          </cell>
          <cell r="K10">
            <v>0.66420000000000001</v>
          </cell>
          <cell r="L10">
            <v>0.66420000000000001</v>
          </cell>
          <cell r="M10">
            <v>0.66420000000000001</v>
          </cell>
          <cell r="N10">
            <v>0.66420000000000001</v>
          </cell>
          <cell r="O10">
            <v>0.66420000000000001</v>
          </cell>
          <cell r="P10">
            <v>0.66420000000000001</v>
          </cell>
          <cell r="Q10">
            <v>0.66420000000000001</v>
          </cell>
          <cell r="R10">
            <v>0.66420000000000001</v>
          </cell>
          <cell r="S10">
            <v>0.65542825682300798</v>
          </cell>
          <cell r="T10">
            <v>0.65542825682300798</v>
          </cell>
          <cell r="U10">
            <v>0.65542825682300798</v>
          </cell>
          <cell r="V10">
            <v>0.65542825682300798</v>
          </cell>
          <cell r="W10">
            <v>0.65542825682300798</v>
          </cell>
          <cell r="X10">
            <v>0.65542825682300798</v>
          </cell>
          <cell r="Y10">
            <v>0.65542825682300798</v>
          </cell>
          <cell r="Z10">
            <v>0.65542825682300798</v>
          </cell>
          <cell r="AA10">
            <v>0.65542825682300798</v>
          </cell>
          <cell r="AB10">
            <v>0.65542825682300798</v>
          </cell>
          <cell r="AC10">
            <v>0.64701467429281301</v>
          </cell>
          <cell r="AD10">
            <v>0.64701467429281301</v>
          </cell>
          <cell r="AE10">
            <v>0.64701467429281301</v>
          </cell>
          <cell r="AM10">
            <v>0.65922594968244697</v>
          </cell>
          <cell r="AN10">
            <v>0</v>
          </cell>
        </row>
        <row r="11">
          <cell r="A11" t="str">
            <v>BDT</v>
          </cell>
          <cell r="B11" t="str">
            <v>USD</v>
          </cell>
          <cell r="D11">
            <v>1.4400000000000001E-2</v>
          </cell>
          <cell r="E11">
            <v>1.4400000000000001E-2</v>
          </cell>
          <cell r="F11">
            <v>1.4400000000000001E-2</v>
          </cell>
          <cell r="G11">
            <v>1.413E-2</v>
          </cell>
          <cell r="H11">
            <v>1.4400000000000001E-2</v>
          </cell>
          <cell r="I11">
            <v>1.4400000000000001E-2</v>
          </cell>
          <cell r="J11">
            <v>1.4400000000000001E-2</v>
          </cell>
          <cell r="K11">
            <v>1.4400000000000001E-2</v>
          </cell>
          <cell r="L11">
            <v>1.4400000000000001E-2</v>
          </cell>
          <cell r="M11">
            <v>1.4400000000000001E-2</v>
          </cell>
          <cell r="N11">
            <v>1.4400000000000001E-2</v>
          </cell>
          <cell r="O11">
            <v>1.4400000000000001E-2</v>
          </cell>
          <cell r="P11">
            <v>1.4400000000000001E-2</v>
          </cell>
          <cell r="Q11">
            <v>1.4400000000000001E-2</v>
          </cell>
          <cell r="R11">
            <v>1.4400000000000001E-2</v>
          </cell>
          <cell r="S11">
            <v>1.4400000000000001E-2</v>
          </cell>
          <cell r="T11">
            <v>1.4400000000000001E-2</v>
          </cell>
          <cell r="U11">
            <v>1.4400000000000001E-2</v>
          </cell>
          <cell r="V11">
            <v>1.4400000000000001E-2</v>
          </cell>
          <cell r="W11">
            <v>1.4400000000000001E-2</v>
          </cell>
          <cell r="X11">
            <v>1.4400000000000001E-2</v>
          </cell>
          <cell r="Y11">
            <v>1.4400000000000001E-2</v>
          </cell>
          <cell r="Z11">
            <v>1.4400000000000001E-2</v>
          </cell>
          <cell r="AA11">
            <v>1.4400000000000001E-2</v>
          </cell>
          <cell r="AB11">
            <v>1.4400000000000001E-2</v>
          </cell>
          <cell r="AC11">
            <v>1.4400000000000001E-2</v>
          </cell>
          <cell r="AD11">
            <v>1.4400000000000001E-2</v>
          </cell>
          <cell r="AE11">
            <v>1.4400000000000001E-2</v>
          </cell>
          <cell r="AM11">
            <v>1.4390357142857099E-2</v>
          </cell>
          <cell r="AN11">
            <v>0</v>
          </cell>
        </row>
        <row r="12">
          <cell r="A12" t="str">
            <v>BGN</v>
          </cell>
          <cell r="B12" t="str">
            <v>USD</v>
          </cell>
          <cell r="D12">
            <v>0.66653335999466801</v>
          </cell>
          <cell r="E12">
            <v>0.66653335999466801</v>
          </cell>
          <cell r="F12">
            <v>0.67389985848102996</v>
          </cell>
          <cell r="G12">
            <v>0.67649999999999999</v>
          </cell>
          <cell r="H12">
            <v>0.67290222730637195</v>
          </cell>
          <cell r="I12">
            <v>0.67435430575224198</v>
          </cell>
          <cell r="J12">
            <v>0.68004080244814702</v>
          </cell>
          <cell r="K12">
            <v>0.68004080244814702</v>
          </cell>
          <cell r="L12">
            <v>0.68004080244814702</v>
          </cell>
          <cell r="M12">
            <v>0.67599540323125806</v>
          </cell>
          <cell r="N12">
            <v>0.67371825102741989</v>
          </cell>
          <cell r="O12">
            <v>0.657938022238305</v>
          </cell>
          <cell r="P12">
            <v>0.65621103746965004</v>
          </cell>
          <cell r="Q12">
            <v>0.65201799569668106</v>
          </cell>
          <cell r="R12">
            <v>0.65201799569668106</v>
          </cell>
          <cell r="S12">
            <v>0.65201799569668106</v>
          </cell>
          <cell r="T12">
            <v>0.65578070693160195</v>
          </cell>
          <cell r="U12">
            <v>0.65880492786085998</v>
          </cell>
          <cell r="V12">
            <v>0.65715975553657102</v>
          </cell>
          <cell r="W12">
            <v>0.65560873270831999</v>
          </cell>
          <cell r="X12">
            <v>0.64964594296108591</v>
          </cell>
          <cell r="Y12">
            <v>0.64964594296108591</v>
          </cell>
          <cell r="Z12">
            <v>0.64964594296108591</v>
          </cell>
          <cell r="AA12">
            <v>0.64712353588299998</v>
          </cell>
          <cell r="AB12">
            <v>0.64561947188327196</v>
          </cell>
          <cell r="AC12">
            <v>0.64720730049835007</v>
          </cell>
          <cell r="AD12">
            <v>0.65015278590468806</v>
          </cell>
          <cell r="AE12">
            <v>0.65108405495149402</v>
          </cell>
          <cell r="AM12">
            <v>0.66100861860612492</v>
          </cell>
          <cell r="AN12">
            <v>0</v>
          </cell>
        </row>
        <row r="13">
          <cell r="A13" t="str">
            <v>BHD</v>
          </cell>
          <cell r="B13" t="str">
            <v>USD</v>
          </cell>
          <cell r="D13">
            <v>2.6526000000000001</v>
          </cell>
          <cell r="E13">
            <v>2.6526000000000001</v>
          </cell>
          <cell r="F13">
            <v>2.6526000000000001</v>
          </cell>
          <cell r="G13">
            <v>2.6526000000000001</v>
          </cell>
          <cell r="H13">
            <v>2.6526000000000001</v>
          </cell>
          <cell r="I13">
            <v>2.6526000000000001</v>
          </cell>
          <cell r="J13">
            <v>2.6526000000000001</v>
          </cell>
          <cell r="K13">
            <v>2.6526000000000001</v>
          </cell>
          <cell r="L13">
            <v>2.6526000000000001</v>
          </cell>
          <cell r="M13">
            <v>2.6526000000000001</v>
          </cell>
          <cell r="N13">
            <v>2.6526000000000001</v>
          </cell>
          <cell r="O13">
            <v>2.6523000000000003</v>
          </cell>
          <cell r="P13">
            <v>2.6525000000000003</v>
          </cell>
          <cell r="Q13">
            <v>2.6526000000000001</v>
          </cell>
          <cell r="R13">
            <v>2.6526000000000001</v>
          </cell>
          <cell r="S13">
            <v>2.6526000000000001</v>
          </cell>
          <cell r="T13">
            <v>2.6525000000000003</v>
          </cell>
          <cell r="U13">
            <v>2.6526000000000001</v>
          </cell>
          <cell r="V13">
            <v>2.6525000000000003</v>
          </cell>
          <cell r="W13">
            <v>2.6526000000000001</v>
          </cell>
          <cell r="X13">
            <v>2.6526000000000001</v>
          </cell>
          <cell r="Y13">
            <v>2.6526000000000001</v>
          </cell>
          <cell r="Z13">
            <v>2.6526000000000001</v>
          </cell>
          <cell r="AA13">
            <v>2.6526000000000001</v>
          </cell>
          <cell r="AB13">
            <v>2.6525000000000003</v>
          </cell>
          <cell r="AC13">
            <v>2.6525000000000003</v>
          </cell>
          <cell r="AD13">
            <v>2.6521000000000003</v>
          </cell>
          <cell r="AE13">
            <v>2.6525000000000003</v>
          </cell>
          <cell r="AM13">
            <v>2.6525499999999997</v>
          </cell>
          <cell r="AN13">
            <v>0</v>
          </cell>
        </row>
        <row r="14">
          <cell r="A14" t="str">
            <v>BIF</v>
          </cell>
          <cell r="B14" t="str">
            <v>USD</v>
          </cell>
          <cell r="D14">
            <v>8.1241366520600497E-4</v>
          </cell>
          <cell r="E14">
            <v>8.1241366520600497E-4</v>
          </cell>
          <cell r="F14">
            <v>8.1241366520600497E-4</v>
          </cell>
          <cell r="G14">
            <v>8.0000000000000004E-4</v>
          </cell>
          <cell r="H14">
            <v>8.1241366520600497E-4</v>
          </cell>
          <cell r="I14">
            <v>8.1241366520600497E-4</v>
          </cell>
          <cell r="J14">
            <v>8.1241366520600497E-4</v>
          </cell>
          <cell r="K14">
            <v>8.1241366520600497E-4</v>
          </cell>
          <cell r="L14">
            <v>8.1241366520600497E-4</v>
          </cell>
          <cell r="M14">
            <v>8.1241366520600497E-4</v>
          </cell>
          <cell r="N14">
            <v>8.1241366520600497E-4</v>
          </cell>
          <cell r="O14">
            <v>8.1241366520600497E-4</v>
          </cell>
          <cell r="P14">
            <v>8.1241366520600497E-4</v>
          </cell>
          <cell r="Q14">
            <v>8.1241366520600497E-4</v>
          </cell>
          <cell r="R14">
            <v>8.1241366520600497E-4</v>
          </cell>
          <cell r="S14">
            <v>8.1241366520600497E-4</v>
          </cell>
          <cell r="T14">
            <v>8.1241366520600497E-4</v>
          </cell>
          <cell r="U14">
            <v>8.1241366520600497E-4</v>
          </cell>
          <cell r="V14">
            <v>8.1241366520600497E-4</v>
          </cell>
          <cell r="W14">
            <v>8.1241366520600497E-4</v>
          </cell>
          <cell r="X14">
            <v>8.1241366520600497E-4</v>
          </cell>
          <cell r="Y14">
            <v>8.1241366520600497E-4</v>
          </cell>
          <cell r="Z14">
            <v>8.1241366520600497E-4</v>
          </cell>
          <cell r="AA14">
            <v>8.1241366520600497E-4</v>
          </cell>
          <cell r="AB14">
            <v>8.1241366520600497E-4</v>
          </cell>
          <cell r="AC14">
            <v>8.1241366520600497E-4</v>
          </cell>
          <cell r="AD14">
            <v>8.1241366520600497E-4</v>
          </cell>
          <cell r="AE14">
            <v>8.1241366520600497E-4</v>
          </cell>
          <cell r="AM14">
            <v>8.1197032002007703E-4</v>
          </cell>
          <cell r="AN14">
            <v>0</v>
          </cell>
        </row>
        <row r="15">
          <cell r="A15" t="str">
            <v>BOB</v>
          </cell>
          <cell r="B15" t="str">
            <v>USD</v>
          </cell>
          <cell r="D15">
            <v>0.14250000000000002</v>
          </cell>
          <cell r="E15">
            <v>0.14250000000000002</v>
          </cell>
          <cell r="F15">
            <v>0.14350000000000002</v>
          </cell>
          <cell r="G15">
            <v>0.14250000000000002</v>
          </cell>
          <cell r="H15">
            <v>0.14250000000000002</v>
          </cell>
          <cell r="I15">
            <v>0.14250000000000002</v>
          </cell>
          <cell r="J15">
            <v>0.14250000000000002</v>
          </cell>
          <cell r="K15">
            <v>0.14250000000000002</v>
          </cell>
          <cell r="L15">
            <v>0.14250000000000002</v>
          </cell>
          <cell r="M15">
            <v>0.14350000000000002</v>
          </cell>
          <cell r="N15">
            <v>0.14250000000000002</v>
          </cell>
          <cell r="O15">
            <v>0.14250000000000002</v>
          </cell>
          <cell r="P15">
            <v>0.1414</v>
          </cell>
          <cell r="Q15">
            <v>0.1414</v>
          </cell>
          <cell r="R15">
            <v>0.1414</v>
          </cell>
          <cell r="S15">
            <v>0.1414</v>
          </cell>
          <cell r="T15">
            <v>0.14250000000000002</v>
          </cell>
          <cell r="U15">
            <v>0.14250000000000002</v>
          </cell>
          <cell r="V15">
            <v>0.14350000000000002</v>
          </cell>
          <cell r="W15">
            <v>0.14250000000000002</v>
          </cell>
          <cell r="X15">
            <v>0.14250000000000002</v>
          </cell>
          <cell r="Y15">
            <v>0.14250000000000002</v>
          </cell>
          <cell r="Z15">
            <v>0.14250000000000002</v>
          </cell>
          <cell r="AA15">
            <v>0.1414</v>
          </cell>
          <cell r="AB15">
            <v>0.1414</v>
          </cell>
          <cell r="AC15">
            <v>0.1414</v>
          </cell>
          <cell r="AD15">
            <v>0.14350000000000002</v>
          </cell>
          <cell r="AE15">
            <v>0.14250000000000002</v>
          </cell>
          <cell r="AM15">
            <v>0.14236785714285699</v>
          </cell>
          <cell r="AN15">
            <v>0</v>
          </cell>
        </row>
        <row r="16">
          <cell r="A16" t="str">
            <v>BRL</v>
          </cell>
          <cell r="B16" t="str">
            <v>USD</v>
          </cell>
          <cell r="D16">
            <v>0.56979999999999997</v>
          </cell>
          <cell r="E16">
            <v>0.56979999999999997</v>
          </cell>
          <cell r="F16">
            <v>0.57079999999999997</v>
          </cell>
          <cell r="G16">
            <v>0.56900000000000006</v>
          </cell>
          <cell r="H16">
            <v>0.5706</v>
          </cell>
          <cell r="I16">
            <v>0.57079999999999997</v>
          </cell>
          <cell r="J16">
            <v>0.56800000000000006</v>
          </cell>
          <cell r="K16">
            <v>0.56800000000000006</v>
          </cell>
          <cell r="L16">
            <v>0.56800000000000006</v>
          </cell>
          <cell r="M16">
            <v>0.57179999999999997</v>
          </cell>
          <cell r="N16">
            <v>0.57000000000000006</v>
          </cell>
          <cell r="O16">
            <v>0.56359999999999999</v>
          </cell>
          <cell r="P16">
            <v>0.56510000000000005</v>
          </cell>
          <cell r="Q16">
            <v>0.56440000000000001</v>
          </cell>
          <cell r="R16">
            <v>0.56440000000000001</v>
          </cell>
          <cell r="S16">
            <v>0.56440000000000001</v>
          </cell>
          <cell r="T16">
            <v>0.57000000000000006</v>
          </cell>
          <cell r="U16">
            <v>0.56979999999999997</v>
          </cell>
          <cell r="V16">
            <v>0.57040000000000002</v>
          </cell>
          <cell r="W16">
            <v>0.5696</v>
          </cell>
          <cell r="X16">
            <v>0.56940000000000002</v>
          </cell>
          <cell r="Y16">
            <v>0.56940000000000002</v>
          </cell>
          <cell r="Z16">
            <v>0.56940000000000002</v>
          </cell>
          <cell r="AA16">
            <v>0.56510000000000005</v>
          </cell>
          <cell r="AB16">
            <v>0.56530000000000002</v>
          </cell>
          <cell r="AC16">
            <v>0.56710000000000005</v>
          </cell>
          <cell r="AD16">
            <v>0.56769999999999998</v>
          </cell>
          <cell r="AE16">
            <v>0.57140000000000002</v>
          </cell>
          <cell r="AM16">
            <v>0.56832499999999997</v>
          </cell>
          <cell r="AN16">
            <v>0</v>
          </cell>
        </row>
        <row r="17">
          <cell r="A17" t="str">
            <v>BTN</v>
          </cell>
          <cell r="B17" t="str">
            <v>USD</v>
          </cell>
          <cell r="D17">
            <v>2.1519999999999997E-2</v>
          </cell>
          <cell r="E17">
            <v>2.1519999999999997E-2</v>
          </cell>
          <cell r="F17">
            <v>2.1729999999999999E-2</v>
          </cell>
          <cell r="G17">
            <v>2.1679999999999998E-2</v>
          </cell>
          <cell r="H17">
            <v>2.171E-2</v>
          </cell>
          <cell r="I17">
            <v>2.1649999999999999E-2</v>
          </cell>
          <cell r="J17">
            <v>2.1669999999999998E-2</v>
          </cell>
          <cell r="K17">
            <v>2.1669999999999998E-2</v>
          </cell>
          <cell r="L17">
            <v>2.1669999999999998E-2</v>
          </cell>
          <cell r="M17">
            <v>2.1679999999999998E-2</v>
          </cell>
          <cell r="N17">
            <v>2.155E-2</v>
          </cell>
          <cell r="O17">
            <v>2.1409999999999998E-2</v>
          </cell>
          <cell r="P17">
            <v>2.138E-2</v>
          </cell>
          <cell r="Q17">
            <v>2.138E-2</v>
          </cell>
          <cell r="R17">
            <v>2.138E-2</v>
          </cell>
          <cell r="S17">
            <v>2.138E-2</v>
          </cell>
          <cell r="T17">
            <v>2.137E-2</v>
          </cell>
          <cell r="U17">
            <v>2.1440000000000001E-2</v>
          </cell>
          <cell r="V17">
            <v>2.147E-2</v>
          </cell>
          <cell r="W17">
            <v>2.147E-2</v>
          </cell>
          <cell r="X17">
            <v>2.1429999999999998E-2</v>
          </cell>
          <cell r="Y17">
            <v>2.1429999999999998E-2</v>
          </cell>
          <cell r="Z17">
            <v>2.1429999999999998E-2</v>
          </cell>
          <cell r="AA17">
            <v>2.1440000000000001E-2</v>
          </cell>
          <cell r="AB17">
            <v>2.1309999999999999E-2</v>
          </cell>
          <cell r="AC17">
            <v>2.1319999999999999E-2</v>
          </cell>
          <cell r="AD17">
            <v>2.1339999999999998E-2</v>
          </cell>
          <cell r="AE17">
            <v>2.1319999999999999E-2</v>
          </cell>
          <cell r="AM17">
            <v>2.1491071428571401E-2</v>
          </cell>
          <cell r="AN17">
            <v>0</v>
          </cell>
        </row>
        <row r="18">
          <cell r="A18" t="str">
            <v>CAD</v>
          </cell>
          <cell r="B18" t="str">
            <v>USD</v>
          </cell>
          <cell r="D18">
            <v>0.97110000000000007</v>
          </cell>
          <cell r="E18">
            <v>0.97110000000000007</v>
          </cell>
          <cell r="F18">
            <v>0.97760000000000002</v>
          </cell>
          <cell r="G18">
            <v>0.97720000000000007</v>
          </cell>
          <cell r="H18">
            <v>0.98220000000000007</v>
          </cell>
          <cell r="I18">
            <v>0.98350000000000004</v>
          </cell>
          <cell r="J18">
            <v>0.97350000000000003</v>
          </cell>
          <cell r="K18">
            <v>0.97350000000000003</v>
          </cell>
          <cell r="L18">
            <v>0.97350000000000003</v>
          </cell>
          <cell r="M18">
            <v>0.97370000000000001</v>
          </cell>
          <cell r="N18">
            <v>0.96970000000000001</v>
          </cell>
          <cell r="O18">
            <v>0.9556</v>
          </cell>
          <cell r="P18">
            <v>0.95930000000000004</v>
          </cell>
          <cell r="Q18">
            <v>0.95990000000000009</v>
          </cell>
          <cell r="R18">
            <v>0.95990000000000009</v>
          </cell>
          <cell r="S18">
            <v>0.95990000000000009</v>
          </cell>
          <cell r="T18">
            <v>0.95840000000000003</v>
          </cell>
          <cell r="U18">
            <v>0.96890000000000009</v>
          </cell>
          <cell r="V18">
            <v>0.97130000000000005</v>
          </cell>
          <cell r="W18">
            <v>0.96130000000000004</v>
          </cell>
          <cell r="X18">
            <v>0.9546</v>
          </cell>
          <cell r="Y18">
            <v>0.9546</v>
          </cell>
          <cell r="Z18">
            <v>0.9546</v>
          </cell>
          <cell r="AA18">
            <v>0.95040000000000002</v>
          </cell>
          <cell r="AB18">
            <v>0.94210000000000005</v>
          </cell>
          <cell r="AC18">
            <v>0.94380000000000008</v>
          </cell>
          <cell r="AD18">
            <v>0.94530000000000003</v>
          </cell>
          <cell r="AE18">
            <v>0.95140000000000002</v>
          </cell>
          <cell r="AM18">
            <v>0.96349642857142903</v>
          </cell>
          <cell r="AN18">
            <v>0</v>
          </cell>
        </row>
        <row r="19">
          <cell r="A19" t="str">
            <v>CDF</v>
          </cell>
          <cell r="B19" t="str">
            <v>USD</v>
          </cell>
          <cell r="D19">
            <v>1.1000000000000001E-3</v>
          </cell>
          <cell r="E19">
            <v>1.1000000000000001E-3</v>
          </cell>
          <cell r="F19">
            <v>1.1000000000000001E-3</v>
          </cell>
          <cell r="G19">
            <v>1.07E-3</v>
          </cell>
          <cell r="H19">
            <v>1.1000000000000001E-3</v>
          </cell>
          <cell r="I19">
            <v>1.1000000000000001E-3</v>
          </cell>
          <cell r="J19">
            <v>1.1000000000000001E-3</v>
          </cell>
          <cell r="K19">
            <v>1.1000000000000001E-3</v>
          </cell>
          <cell r="L19">
            <v>1.1000000000000001E-3</v>
          </cell>
          <cell r="M19">
            <v>1.1000000000000001E-3</v>
          </cell>
          <cell r="N19">
            <v>1.1000000000000001E-3</v>
          </cell>
          <cell r="O19">
            <v>1.1000000000000001E-3</v>
          </cell>
          <cell r="P19">
            <v>1.1000000000000001E-3</v>
          </cell>
          <cell r="Q19">
            <v>1.1000000000000001E-3</v>
          </cell>
          <cell r="R19">
            <v>1.1000000000000001E-3</v>
          </cell>
          <cell r="S19">
            <v>1.1000000000000001E-3</v>
          </cell>
          <cell r="T19">
            <v>1.1000000000000001E-3</v>
          </cell>
          <cell r="U19">
            <v>1.1000000000000001E-3</v>
          </cell>
          <cell r="V19">
            <v>1.1000000000000001E-3</v>
          </cell>
          <cell r="W19">
            <v>1.1000000000000001E-3</v>
          </cell>
          <cell r="X19">
            <v>1.1000000000000001E-3</v>
          </cell>
          <cell r="Y19">
            <v>1.1000000000000001E-3</v>
          </cell>
          <cell r="Z19">
            <v>1.1000000000000001E-3</v>
          </cell>
          <cell r="AA19">
            <v>1.1000000000000001E-3</v>
          </cell>
          <cell r="AB19">
            <v>1.1000000000000001E-3</v>
          </cell>
          <cell r="AC19">
            <v>1.1000000000000001E-3</v>
          </cell>
          <cell r="AD19">
            <v>1.1000000000000001E-3</v>
          </cell>
          <cell r="AE19">
            <v>1.1000000000000001E-3</v>
          </cell>
          <cell r="AM19">
            <v>1.0989285714285699E-3</v>
          </cell>
          <cell r="AN19">
            <v>0</v>
          </cell>
        </row>
        <row r="20">
          <cell r="A20" t="str">
            <v>CHF</v>
          </cell>
          <cell r="B20" t="str">
            <v>USD</v>
          </cell>
          <cell r="D20">
            <v>0.96050000000000002</v>
          </cell>
          <cell r="E20">
            <v>0.96050000000000002</v>
          </cell>
          <cell r="F20">
            <v>0.96250000000000002</v>
          </cell>
          <cell r="G20">
            <v>0.96240000000000003</v>
          </cell>
          <cell r="H20">
            <v>0.94950000000000001</v>
          </cell>
          <cell r="I20">
            <v>0.95600000000000007</v>
          </cell>
          <cell r="J20">
            <v>0.96260000000000001</v>
          </cell>
          <cell r="K20">
            <v>0.96260000000000001</v>
          </cell>
          <cell r="L20">
            <v>0.96260000000000001</v>
          </cell>
          <cell r="M20">
            <v>0.95300000000000007</v>
          </cell>
          <cell r="N20">
            <v>0.95369999999999999</v>
          </cell>
          <cell r="O20">
            <v>0.94320000000000004</v>
          </cell>
          <cell r="P20">
            <v>0.95250000000000001</v>
          </cell>
          <cell r="Q20">
            <v>0.95140000000000002</v>
          </cell>
          <cell r="R20">
            <v>0.95140000000000002</v>
          </cell>
          <cell r="S20">
            <v>0.95140000000000002</v>
          </cell>
          <cell r="T20">
            <v>0.96220000000000006</v>
          </cell>
          <cell r="U20">
            <v>0.95840000000000003</v>
          </cell>
          <cell r="V20">
            <v>0.95920000000000005</v>
          </cell>
          <cell r="W20">
            <v>0.96879999999999999</v>
          </cell>
          <cell r="X20">
            <v>0.96700000000000008</v>
          </cell>
          <cell r="Y20">
            <v>0.96700000000000008</v>
          </cell>
          <cell r="Z20">
            <v>0.96700000000000008</v>
          </cell>
          <cell r="AA20">
            <v>0.9607</v>
          </cell>
          <cell r="AB20">
            <v>0.96820000000000006</v>
          </cell>
          <cell r="AC20">
            <v>0.97030000000000005</v>
          </cell>
          <cell r="AD20">
            <v>0.9768</v>
          </cell>
          <cell r="AE20">
            <v>0.97260000000000002</v>
          </cell>
          <cell r="AM20">
            <v>0.96050000000000002</v>
          </cell>
          <cell r="AN20">
            <v>0</v>
          </cell>
        </row>
        <row r="21">
          <cell r="A21" t="str">
            <v>CNY</v>
          </cell>
          <cell r="B21" t="str">
            <v>USD</v>
          </cell>
          <cell r="D21">
            <v>0.14760000000000001</v>
          </cell>
          <cell r="E21">
            <v>0.14760000000000001</v>
          </cell>
          <cell r="F21">
            <v>0.14760000000000001</v>
          </cell>
          <cell r="G21">
            <v>0.14765</v>
          </cell>
          <cell r="H21">
            <v>0.14765999999999999</v>
          </cell>
          <cell r="I21">
            <v>0.14762</v>
          </cell>
          <cell r="J21">
            <v>0.14765</v>
          </cell>
          <cell r="K21">
            <v>0.14765</v>
          </cell>
          <cell r="L21">
            <v>0.14765</v>
          </cell>
          <cell r="M21">
            <v>0.14776</v>
          </cell>
          <cell r="N21">
            <v>0.14765999999999999</v>
          </cell>
          <cell r="O21">
            <v>0.14760000000000001</v>
          </cell>
          <cell r="P21">
            <v>0.14737999999999998</v>
          </cell>
          <cell r="Q21">
            <v>0.14715</v>
          </cell>
          <cell r="R21">
            <v>0.14715</v>
          </cell>
          <cell r="S21">
            <v>0.14715</v>
          </cell>
          <cell r="T21">
            <v>0.14693000000000001</v>
          </cell>
          <cell r="U21">
            <v>0.14723</v>
          </cell>
          <cell r="V21">
            <v>0.14723999999999998</v>
          </cell>
          <cell r="W21">
            <v>0.14727999999999999</v>
          </cell>
          <cell r="X21">
            <v>0.14726999999999998</v>
          </cell>
          <cell r="Y21">
            <v>0.14726999999999998</v>
          </cell>
          <cell r="Z21">
            <v>0.14726999999999998</v>
          </cell>
          <cell r="AA21">
            <v>0.14707999999999999</v>
          </cell>
          <cell r="AB21">
            <v>0.14707999999999999</v>
          </cell>
          <cell r="AC21">
            <v>0.14707999999999999</v>
          </cell>
          <cell r="AD21">
            <v>0.14715</v>
          </cell>
          <cell r="AE21">
            <v>0.14710000000000001</v>
          </cell>
          <cell r="AM21">
            <v>0.14737535714285702</v>
          </cell>
          <cell r="AN21">
            <v>0</v>
          </cell>
        </row>
        <row r="22">
          <cell r="A22" t="str">
            <v>COP</v>
          </cell>
          <cell r="B22" t="str">
            <v>USD</v>
          </cell>
          <cell r="D22">
            <v>5.4215000000000003E-4</v>
          </cell>
          <cell r="E22">
            <v>5.4215000000000003E-4</v>
          </cell>
          <cell r="F22">
            <v>5.4593999999999997E-4</v>
          </cell>
          <cell r="G22">
            <v>5.4000000000000001E-4</v>
          </cell>
          <cell r="H22">
            <v>5.4867000000000002E-4</v>
          </cell>
          <cell r="I22">
            <v>5.4989999999999998E-4</v>
          </cell>
          <cell r="J22">
            <v>5.5053000000000003E-4</v>
          </cell>
          <cell r="K22">
            <v>5.5053000000000003E-4</v>
          </cell>
          <cell r="L22">
            <v>5.5053000000000003E-4</v>
          </cell>
          <cell r="M22">
            <v>5.5325000000000003E-4</v>
          </cell>
          <cell r="N22">
            <v>5.5276000000000001E-4</v>
          </cell>
          <cell r="O22">
            <v>5.5524999999999997E-4</v>
          </cell>
          <cell r="P22">
            <v>5.4788999999999999E-4</v>
          </cell>
          <cell r="Q22">
            <v>5.4443000000000004E-4</v>
          </cell>
          <cell r="R22">
            <v>5.4443000000000004E-4</v>
          </cell>
          <cell r="S22">
            <v>5.4443000000000004E-4</v>
          </cell>
          <cell r="T22">
            <v>5.4765E-4</v>
          </cell>
          <cell r="U22">
            <v>5.5248999999999999E-4</v>
          </cell>
          <cell r="V22">
            <v>5.5219999999999998E-4</v>
          </cell>
          <cell r="W22">
            <v>5.4918000000000002E-4</v>
          </cell>
          <cell r="X22">
            <v>5.5175000000000005E-4</v>
          </cell>
          <cell r="Y22">
            <v>5.5175000000000005E-4</v>
          </cell>
          <cell r="Z22">
            <v>5.5175000000000005E-4</v>
          </cell>
          <cell r="AA22">
            <v>5.5155999999999998E-4</v>
          </cell>
          <cell r="AB22">
            <v>5.4965000000000005E-4</v>
          </cell>
          <cell r="AC22">
            <v>5.5020999999999998E-4</v>
          </cell>
          <cell r="AD22">
            <v>5.5059E-4</v>
          </cell>
          <cell r="AE22">
            <v>5.5022000000000003E-4</v>
          </cell>
          <cell r="AM22">
            <v>5.4899428571428591E-4</v>
          </cell>
          <cell r="AN22">
            <v>0</v>
          </cell>
        </row>
        <row r="23">
          <cell r="A23" t="str">
            <v>CZK</v>
          </cell>
          <cell r="B23" t="str">
            <v>USD</v>
          </cell>
          <cell r="D23">
            <v>5.2656521510189E-2</v>
          </cell>
          <cell r="E23">
            <v>5.2656521510189E-2</v>
          </cell>
          <cell r="F23">
            <v>5.3404539385847799E-2</v>
          </cell>
          <cell r="G23">
            <v>5.3372999999999997E-2</v>
          </cell>
          <cell r="H23">
            <v>5.34487827039739E-2</v>
          </cell>
          <cell r="I23">
            <v>5.3337600341360598E-2</v>
          </cell>
          <cell r="J23">
            <v>5.3400261661282096E-2</v>
          </cell>
          <cell r="K23">
            <v>5.3400261661282096E-2</v>
          </cell>
          <cell r="L23">
            <v>5.3400261661282096E-2</v>
          </cell>
          <cell r="M23">
            <v>5.34162353305664E-2</v>
          </cell>
          <cell r="N23">
            <v>5.34105293517564E-2</v>
          </cell>
          <cell r="O23">
            <v>5.18787903941232E-2</v>
          </cell>
          <cell r="P23">
            <v>5.1734930907999799E-2</v>
          </cell>
          <cell r="Q23">
            <v>5.1236070193416201E-2</v>
          </cell>
          <cell r="R23">
            <v>5.1236070193416201E-2</v>
          </cell>
          <cell r="S23">
            <v>5.1236070193416201E-2</v>
          </cell>
          <cell r="T23">
            <v>5.1605445406599303E-2</v>
          </cell>
          <cell r="U23">
            <v>5.1997212949385904E-2</v>
          </cell>
          <cell r="V23">
            <v>5.1880405289726102E-2</v>
          </cell>
          <cell r="W23">
            <v>5.1601983580248798E-2</v>
          </cell>
          <cell r="X23">
            <v>5.1129972389814905E-2</v>
          </cell>
          <cell r="Y23">
            <v>5.1129972389814905E-2</v>
          </cell>
          <cell r="Z23">
            <v>5.1129972389814905E-2</v>
          </cell>
          <cell r="AA23">
            <v>5.1051143035092596E-2</v>
          </cell>
          <cell r="AB23">
            <v>5.07150826655847E-2</v>
          </cell>
          <cell r="AC23">
            <v>5.0831088293600397E-2</v>
          </cell>
          <cell r="AD23">
            <v>5.1157698722080695E-2</v>
          </cell>
          <cell r="AE23">
            <v>5.1580956310930001E-2</v>
          </cell>
          <cell r="AM23">
            <v>5.2108477872242702E-2</v>
          </cell>
          <cell r="AN23">
            <v>0</v>
          </cell>
        </row>
        <row r="24">
          <cell r="A24" t="str">
            <v>DJF</v>
          </cell>
          <cell r="B24" t="str">
            <v>USD</v>
          </cell>
          <cell r="D24">
            <v>5.6270000000000001E-3</v>
          </cell>
          <cell r="E24">
            <v>5.6270000000000001E-3</v>
          </cell>
          <cell r="F24">
            <v>5.6270000000000001E-3</v>
          </cell>
          <cell r="G24">
            <v>5.6270000000000001E-3</v>
          </cell>
          <cell r="H24">
            <v>5.6270000000000001E-3</v>
          </cell>
          <cell r="I24">
            <v>5.6270000000000001E-3</v>
          </cell>
          <cell r="J24">
            <v>5.6270000000000001E-3</v>
          </cell>
          <cell r="K24">
            <v>5.6270000000000001E-3</v>
          </cell>
          <cell r="L24">
            <v>5.6270000000000001E-3</v>
          </cell>
          <cell r="M24">
            <v>5.6270000000000001E-3</v>
          </cell>
          <cell r="N24">
            <v>5.6270000000000001E-3</v>
          </cell>
          <cell r="O24">
            <v>5.6270000000000001E-3</v>
          </cell>
          <cell r="P24">
            <v>5.6270000000000001E-3</v>
          </cell>
          <cell r="Q24">
            <v>5.6270000000000001E-3</v>
          </cell>
          <cell r="R24">
            <v>5.6270000000000001E-3</v>
          </cell>
          <cell r="S24">
            <v>5.6270000000000001E-3</v>
          </cell>
          <cell r="T24">
            <v>5.6270000000000001E-3</v>
          </cell>
          <cell r="U24">
            <v>5.6270000000000001E-3</v>
          </cell>
          <cell r="V24">
            <v>5.6270000000000001E-3</v>
          </cell>
          <cell r="W24">
            <v>5.6270000000000001E-3</v>
          </cell>
          <cell r="X24">
            <v>5.6270000000000001E-3</v>
          </cell>
          <cell r="Y24">
            <v>5.6270000000000001E-3</v>
          </cell>
          <cell r="Z24">
            <v>5.6270000000000001E-3</v>
          </cell>
          <cell r="AA24">
            <v>5.6270000000000001E-3</v>
          </cell>
          <cell r="AB24">
            <v>5.6270000000000001E-3</v>
          </cell>
          <cell r="AC24">
            <v>5.6270000000000001E-3</v>
          </cell>
          <cell r="AD24">
            <v>5.6270000000000001E-3</v>
          </cell>
          <cell r="AE24">
            <v>5.6270000000000001E-3</v>
          </cell>
          <cell r="AM24">
            <v>5.6270000000000001E-3</v>
          </cell>
          <cell r="AN24">
            <v>0</v>
          </cell>
        </row>
        <row r="25">
          <cell r="A25" t="str">
            <v>DKK</v>
          </cell>
          <cell r="B25" t="str">
            <v>USD</v>
          </cell>
          <cell r="D25">
            <v>0.17510000000000001</v>
          </cell>
          <cell r="E25">
            <v>0.17510000000000001</v>
          </cell>
          <cell r="F25">
            <v>0.1769</v>
          </cell>
          <cell r="G25">
            <v>0.17760000000000001</v>
          </cell>
          <cell r="H25">
            <v>0.17660000000000001</v>
          </cell>
          <cell r="I25">
            <v>0.17700000000000002</v>
          </cell>
          <cell r="J25">
            <v>0.1782</v>
          </cell>
          <cell r="K25">
            <v>0.1782</v>
          </cell>
          <cell r="L25">
            <v>0.1782</v>
          </cell>
          <cell r="M25">
            <v>0.17750000000000002</v>
          </cell>
          <cell r="N25">
            <v>0.1769</v>
          </cell>
          <cell r="O25">
            <v>0.1726</v>
          </cell>
          <cell r="P25">
            <v>0.17220000000000002</v>
          </cell>
          <cell r="Q25">
            <v>0.17120000000000002</v>
          </cell>
          <cell r="R25">
            <v>0.17120000000000002</v>
          </cell>
          <cell r="S25">
            <v>0.17120000000000002</v>
          </cell>
          <cell r="T25">
            <v>0.17220000000000002</v>
          </cell>
          <cell r="U25">
            <v>0.1729</v>
          </cell>
          <cell r="V25">
            <v>0.17250000000000001</v>
          </cell>
          <cell r="W25">
            <v>0.1721</v>
          </cell>
          <cell r="X25">
            <v>0.1706</v>
          </cell>
          <cell r="Y25">
            <v>0.1706</v>
          </cell>
          <cell r="Z25">
            <v>0.1706</v>
          </cell>
          <cell r="AA25">
            <v>0.1699</v>
          </cell>
          <cell r="AB25">
            <v>0.16950000000000001</v>
          </cell>
          <cell r="AC25">
            <v>0.17</v>
          </cell>
          <cell r="AD25">
            <v>0.17080000000000001</v>
          </cell>
          <cell r="AE25">
            <v>0.1714</v>
          </cell>
          <cell r="AM25">
            <v>0.173528571428571</v>
          </cell>
          <cell r="AN25">
            <v>0</v>
          </cell>
        </row>
        <row r="26">
          <cell r="A26" t="str">
            <v>DOP</v>
          </cell>
          <cell r="B26" t="str">
            <v>USD</v>
          </cell>
          <cell r="D26">
            <v>2.71201149892876E-2</v>
          </cell>
          <cell r="E26">
            <v>2.71201149892876E-2</v>
          </cell>
          <cell r="F26">
            <v>2.69869113479962E-2</v>
          </cell>
          <cell r="G26">
            <v>2.6919999999999999E-2</v>
          </cell>
          <cell r="H26">
            <v>2.69869113479962E-2</v>
          </cell>
          <cell r="I26">
            <v>2.7118644067796599E-2</v>
          </cell>
          <cell r="J26">
            <v>2.71201149892876E-2</v>
          </cell>
          <cell r="K26">
            <v>2.71201149892876E-2</v>
          </cell>
          <cell r="L26">
            <v>2.71201149892876E-2</v>
          </cell>
          <cell r="M26">
            <v>2.6979630379063802E-2</v>
          </cell>
          <cell r="N26">
            <v>2.6979630379063802E-2</v>
          </cell>
          <cell r="O26">
            <v>2.7001485081679502E-2</v>
          </cell>
          <cell r="P26">
            <v>2.69869113479962E-2</v>
          </cell>
          <cell r="Q26">
            <v>2.69869113479962E-2</v>
          </cell>
          <cell r="R26">
            <v>2.69869113479962E-2</v>
          </cell>
          <cell r="S26">
            <v>2.69869113479962E-2</v>
          </cell>
          <cell r="T26">
            <v>2.7234598834359199E-2</v>
          </cell>
          <cell r="U26">
            <v>2.7192386131883104E-2</v>
          </cell>
          <cell r="V26">
            <v>2.69723533378287E-2</v>
          </cell>
          <cell r="W26">
            <v>2.6979630379063802E-2</v>
          </cell>
          <cell r="X26">
            <v>2.69723533378287E-2</v>
          </cell>
          <cell r="Y26">
            <v>2.69723533378287E-2</v>
          </cell>
          <cell r="Z26">
            <v>2.69723533378287E-2</v>
          </cell>
          <cell r="AA26">
            <v>2.7048958615093301E-2</v>
          </cell>
          <cell r="AB26">
            <v>2.6979630379063802E-2</v>
          </cell>
          <cell r="AC26">
            <v>2.6957811025744703E-2</v>
          </cell>
          <cell r="AD26">
            <v>2.6950545748551401E-2</v>
          </cell>
          <cell r="AE26">
            <v>2.69723533378287E-2</v>
          </cell>
          <cell r="AM26">
            <v>2.70259557408901E-2</v>
          </cell>
          <cell r="AN26">
            <v>0</v>
          </cell>
        </row>
        <row r="27">
          <cell r="A27" t="str">
            <v>DZD</v>
          </cell>
          <cell r="B27" t="str">
            <v>USD</v>
          </cell>
          <cell r="D27">
            <v>1.3548079424260801E-2</v>
          </cell>
          <cell r="E27">
            <v>1.3548079424260801E-2</v>
          </cell>
          <cell r="F27">
            <v>1.3585202996895801E-2</v>
          </cell>
          <cell r="G27">
            <v>1.3309999999999999E-2</v>
          </cell>
          <cell r="H27">
            <v>1.3574617636957701E-2</v>
          </cell>
          <cell r="I27">
            <v>1.3577732518669399E-2</v>
          </cell>
          <cell r="J27">
            <v>1.3604664767455501E-2</v>
          </cell>
          <cell r="K27">
            <v>1.3604664767455501E-2</v>
          </cell>
          <cell r="L27">
            <v>1.3604664767455501E-2</v>
          </cell>
          <cell r="M27">
            <v>1.3585092263154101E-2</v>
          </cell>
          <cell r="N27">
            <v>1.3569809886963501E-2</v>
          </cell>
          <cell r="O27">
            <v>1.3478196994631601E-2</v>
          </cell>
          <cell r="P27">
            <v>1.33539518349665E-2</v>
          </cell>
          <cell r="Q27">
            <v>1.32529322112517E-2</v>
          </cell>
          <cell r="R27">
            <v>1.32529322112517E-2</v>
          </cell>
          <cell r="S27">
            <v>1.32529322112517E-2</v>
          </cell>
          <cell r="T27">
            <v>1.3349530763993599E-2</v>
          </cell>
          <cell r="U27">
            <v>1.33655889546773E-2</v>
          </cell>
          <cell r="V27">
            <v>1.3353416872309299E-2</v>
          </cell>
          <cell r="W27">
            <v>1.33431182867436E-2</v>
          </cell>
          <cell r="X27">
            <v>1.3308490817141302E-2</v>
          </cell>
          <cell r="Y27">
            <v>1.3308490817141302E-2</v>
          </cell>
          <cell r="Z27">
            <v>1.3308490817141302E-2</v>
          </cell>
          <cell r="AA27">
            <v>1.3295892101176399E-2</v>
          </cell>
          <cell r="AB27">
            <v>1.3285117214589201E-2</v>
          </cell>
          <cell r="AC27">
            <v>1.32905554654751E-2</v>
          </cell>
          <cell r="AD27">
            <v>1.3302683949513701E-2</v>
          </cell>
          <cell r="AE27">
            <v>1.33840320467263E-2</v>
          </cell>
          <cell r="AM27">
            <v>1.3414248643696801E-2</v>
          </cell>
          <cell r="AN27">
            <v>0</v>
          </cell>
        </row>
        <row r="28">
          <cell r="A28" t="str">
            <v>EEK</v>
          </cell>
          <cell r="B28" t="str">
            <v>USD</v>
          </cell>
          <cell r="D28">
            <v>8.3420925304903498E-2</v>
          </cell>
          <cell r="E28">
            <v>8.3420925304903498E-2</v>
          </cell>
          <cell r="F28">
            <v>8.4204853567759599E-2</v>
          </cell>
          <cell r="G28">
            <v>8.4500000000000006E-2</v>
          </cell>
          <cell r="H28">
            <v>8.4113485915196795E-2</v>
          </cell>
          <cell r="I28">
            <v>8.4269426209476903E-2</v>
          </cell>
          <cell r="J28">
            <v>8.4834911262682805E-2</v>
          </cell>
          <cell r="K28">
            <v>8.4834911262682805E-2</v>
          </cell>
          <cell r="L28">
            <v>8.4834911262682805E-2</v>
          </cell>
          <cell r="M28">
            <v>8.4500853458619907E-2</v>
          </cell>
          <cell r="N28">
            <v>8.4214072171459903E-2</v>
          </cell>
          <cell r="O28">
            <v>8.2214530596137606E-2</v>
          </cell>
          <cell r="P28">
            <v>8.1986029580559505E-2</v>
          </cell>
          <cell r="Q28">
            <v>8.1518859388119411E-2</v>
          </cell>
          <cell r="R28">
            <v>8.1518859388119411E-2</v>
          </cell>
          <cell r="S28">
            <v>8.1518859388119411E-2</v>
          </cell>
          <cell r="T28">
            <v>8.1979308422554104E-2</v>
          </cell>
          <cell r="U28">
            <v>8.2355363393041003E-2</v>
          </cell>
          <cell r="V28">
            <v>8.2151717792419005E-2</v>
          </cell>
          <cell r="W28">
            <v>8.1964525753253997E-2</v>
          </cell>
          <cell r="X28">
            <v>8.1254570569594495E-2</v>
          </cell>
          <cell r="Y28">
            <v>8.1254570569594495E-2</v>
          </cell>
          <cell r="Z28">
            <v>8.1254570569594495E-2</v>
          </cell>
          <cell r="AA28">
            <v>8.09035306300767E-2</v>
          </cell>
          <cell r="AB28">
            <v>8.0708947393908104E-2</v>
          </cell>
          <cell r="AC28">
            <v>8.0900258071823203E-2</v>
          </cell>
          <cell r="AD28">
            <v>8.1275042872585107E-2</v>
          </cell>
          <cell r="AE28">
            <v>8.1570725897889801E-2</v>
          </cell>
          <cell r="AM28">
            <v>8.2624269499920008E-2</v>
          </cell>
          <cell r="AN28">
            <v>0</v>
          </cell>
        </row>
        <row r="29">
          <cell r="A29" t="str">
            <v>EGP</v>
          </cell>
          <cell r="B29" t="str">
            <v>USD</v>
          </cell>
          <cell r="D29">
            <v>0.1754</v>
          </cell>
          <cell r="E29">
            <v>0.1754</v>
          </cell>
          <cell r="F29">
            <v>0.1757</v>
          </cell>
          <cell r="G29">
            <v>0.17471</v>
          </cell>
          <cell r="H29">
            <v>0.17600000000000002</v>
          </cell>
          <cell r="I29">
            <v>0.1762</v>
          </cell>
          <cell r="J29">
            <v>0.1762</v>
          </cell>
          <cell r="K29">
            <v>0.1762</v>
          </cell>
          <cell r="L29">
            <v>0.1762</v>
          </cell>
          <cell r="M29">
            <v>0.1762</v>
          </cell>
          <cell r="N29">
            <v>0.1762</v>
          </cell>
          <cell r="O29">
            <v>0.17580000000000001</v>
          </cell>
          <cell r="P29">
            <v>0.17550000000000002</v>
          </cell>
          <cell r="Q29">
            <v>0.17550000000000002</v>
          </cell>
          <cell r="R29">
            <v>0.17550000000000002</v>
          </cell>
          <cell r="S29">
            <v>0.17550000000000002</v>
          </cell>
          <cell r="T29">
            <v>0.1754</v>
          </cell>
          <cell r="U29">
            <v>0.17560000000000001</v>
          </cell>
          <cell r="V29">
            <v>0.17560000000000001</v>
          </cell>
          <cell r="W29">
            <v>0.1757</v>
          </cell>
          <cell r="X29">
            <v>0.1757</v>
          </cell>
          <cell r="Y29">
            <v>0.1757</v>
          </cell>
          <cell r="Z29">
            <v>0.1757</v>
          </cell>
          <cell r="AA29">
            <v>0.17550000000000002</v>
          </cell>
          <cell r="AB29">
            <v>0.17530000000000001</v>
          </cell>
          <cell r="AC29">
            <v>0.17530000000000001</v>
          </cell>
          <cell r="AD29">
            <v>0.17530000000000001</v>
          </cell>
          <cell r="AE29">
            <v>0.17530000000000001</v>
          </cell>
          <cell r="AM29">
            <v>0.175653928571429</v>
          </cell>
          <cell r="AN29">
            <v>0</v>
          </cell>
        </row>
        <row r="30">
          <cell r="A30" t="str">
            <v>ETB</v>
          </cell>
          <cell r="B30" t="str">
            <v>USD</v>
          </cell>
          <cell r="D30">
            <v>7.3283158797276801E-2</v>
          </cell>
          <cell r="E30">
            <v>7.3283158797276801E-2</v>
          </cell>
          <cell r="F30">
            <v>7.3271882647752792E-2</v>
          </cell>
          <cell r="G30">
            <v>7.2239999999999999E-2</v>
          </cell>
          <cell r="H30">
            <v>7.3247731151527593E-2</v>
          </cell>
          <cell r="I30">
            <v>7.3224131744857798E-2</v>
          </cell>
          <cell r="J30">
            <v>7.3224131744857798E-2</v>
          </cell>
          <cell r="K30">
            <v>7.3224131744857798E-2</v>
          </cell>
          <cell r="L30">
            <v>7.3224131744857798E-2</v>
          </cell>
          <cell r="M30">
            <v>7.3200011712001897E-2</v>
          </cell>
          <cell r="N30">
            <v>7.3188225478285102E-2</v>
          </cell>
          <cell r="O30">
            <v>7.3188225478285102E-2</v>
          </cell>
          <cell r="P30">
            <v>7.3176443039456696E-2</v>
          </cell>
          <cell r="Q30">
            <v>7.3153424677576295E-2</v>
          </cell>
          <cell r="R30">
            <v>7.3153424677576295E-2</v>
          </cell>
          <cell r="S30">
            <v>7.3153424677576295E-2</v>
          </cell>
          <cell r="T30">
            <v>7.3153424677576295E-2</v>
          </cell>
          <cell r="U30">
            <v>7.3128816410106406E-2</v>
          </cell>
          <cell r="V30">
            <v>7.3117053090292206E-2</v>
          </cell>
          <cell r="W30">
            <v>7.3117053090292206E-2</v>
          </cell>
          <cell r="X30">
            <v>7.3094072070755092E-2</v>
          </cell>
          <cell r="Y30">
            <v>7.3094072070755092E-2</v>
          </cell>
          <cell r="Z30">
            <v>7.3094072070755092E-2</v>
          </cell>
          <cell r="AA30">
            <v>7.3081785826518503E-2</v>
          </cell>
          <cell r="AB30">
            <v>7.3081785826518503E-2</v>
          </cell>
          <cell r="AC30">
            <v>7.3081785826518503E-2</v>
          </cell>
          <cell r="AD30">
            <v>7.3046552567951603E-2</v>
          </cell>
          <cell r="AE30">
            <v>7.3046552567951603E-2</v>
          </cell>
          <cell r="AM30">
            <v>7.3127595150357605E-2</v>
          </cell>
          <cell r="AN30">
            <v>0</v>
          </cell>
        </row>
        <row r="31">
          <cell r="A31" t="str">
            <v>EUR</v>
          </cell>
          <cell r="B31" t="str">
            <v>USD</v>
          </cell>
          <cell r="D31">
            <v>1.3051422605064</v>
          </cell>
          <cell r="E31">
            <v>1.3051422605064</v>
          </cell>
          <cell r="F31">
            <v>1.3178703215603598</v>
          </cell>
          <cell r="G31">
            <v>1.3231000000000002</v>
          </cell>
          <cell r="H31">
            <v>1.3161358252171598</v>
          </cell>
          <cell r="I31">
            <v>1.31891321551042</v>
          </cell>
          <cell r="J31">
            <v>1.3280212483399698</v>
          </cell>
          <cell r="K31">
            <v>1.3280212483399698</v>
          </cell>
          <cell r="L31">
            <v>1.3280212483399698</v>
          </cell>
          <cell r="M31">
            <v>1.3222266296443199</v>
          </cell>
          <cell r="N31">
            <v>1.3176966662274299</v>
          </cell>
          <cell r="O31">
            <v>1.2863390789812199</v>
          </cell>
          <cell r="P31">
            <v>1.2828736369467599</v>
          </cell>
          <cell r="Q31">
            <v>1.27551020408163</v>
          </cell>
          <cell r="R31">
            <v>1.27551020408163</v>
          </cell>
          <cell r="S31">
            <v>1.27551020408163</v>
          </cell>
          <cell r="T31">
            <v>1.2827090815802999</v>
          </cell>
          <cell r="U31">
            <v>1.2884937508053098</v>
          </cell>
          <cell r="V31">
            <v>1.2853470437018</v>
          </cell>
          <cell r="W31">
            <v>1.2823800974608899</v>
          </cell>
          <cell r="X31">
            <v>1.2711325791279999</v>
          </cell>
          <cell r="Y31">
            <v>1.2711325791279999</v>
          </cell>
          <cell r="Z31">
            <v>1.2711325791279999</v>
          </cell>
          <cell r="AA31">
            <v>1.2656625743576799</v>
          </cell>
          <cell r="AB31">
            <v>1.26278570526582</v>
          </cell>
          <cell r="AC31">
            <v>1.26582278481013</v>
          </cell>
          <cell r="AD31">
            <v>1.27161749745677</v>
          </cell>
          <cell r="AE31">
            <v>1.2758356723654001</v>
          </cell>
          <cell r="AM31">
            <v>1.2928602213411899</v>
          </cell>
          <cell r="AN31">
            <v>0</v>
          </cell>
        </row>
        <row r="32">
          <cell r="A32" t="str">
            <v>FJD</v>
          </cell>
          <cell r="B32" t="str">
            <v>USD</v>
          </cell>
          <cell r="D32">
            <v>0.52029999999999998</v>
          </cell>
          <cell r="E32">
            <v>0.52029999999999998</v>
          </cell>
          <cell r="F32">
            <v>0.51860000000000006</v>
          </cell>
          <cell r="G32">
            <v>0.52270000000000005</v>
          </cell>
          <cell r="H32">
            <v>0.5232</v>
          </cell>
          <cell r="I32">
            <v>0.52229999999999999</v>
          </cell>
          <cell r="J32">
            <v>0.52160000000000006</v>
          </cell>
          <cell r="K32">
            <v>0.52160000000000006</v>
          </cell>
          <cell r="L32">
            <v>0.52160000000000006</v>
          </cell>
          <cell r="M32">
            <v>0.52260000000000006</v>
          </cell>
          <cell r="N32">
            <v>0.5212</v>
          </cell>
          <cell r="O32">
            <v>0.51600000000000001</v>
          </cell>
          <cell r="P32">
            <v>0.51429999999999998</v>
          </cell>
          <cell r="Q32">
            <v>0.51370000000000005</v>
          </cell>
          <cell r="R32">
            <v>0.51370000000000005</v>
          </cell>
          <cell r="S32">
            <v>0.51370000000000005</v>
          </cell>
          <cell r="T32">
            <v>0.51450000000000007</v>
          </cell>
          <cell r="U32">
            <v>0.51700000000000002</v>
          </cell>
          <cell r="V32">
            <v>0.51570000000000005</v>
          </cell>
          <cell r="W32">
            <v>0.51380000000000003</v>
          </cell>
          <cell r="X32">
            <v>0.51260000000000006</v>
          </cell>
          <cell r="Y32">
            <v>0.51260000000000006</v>
          </cell>
          <cell r="Z32">
            <v>0.51260000000000006</v>
          </cell>
          <cell r="AA32">
            <v>0.51300000000000001</v>
          </cell>
          <cell r="AB32">
            <v>0.51129999999999998</v>
          </cell>
          <cell r="AC32">
            <v>0.51040000000000008</v>
          </cell>
          <cell r="AD32">
            <v>0.51190000000000002</v>
          </cell>
          <cell r="AE32">
            <v>0.51190000000000002</v>
          </cell>
          <cell r="AM32">
            <v>0.51659642857142907</v>
          </cell>
          <cell r="AN32">
            <v>0</v>
          </cell>
        </row>
        <row r="33">
          <cell r="A33" t="str">
            <v>GBP</v>
          </cell>
          <cell r="B33" t="str">
            <v>USD</v>
          </cell>
          <cell r="D33">
            <v>1.5691197238349299</v>
          </cell>
          <cell r="E33">
            <v>1.5691197238349299</v>
          </cell>
          <cell r="F33">
            <v>1.5885623510722799</v>
          </cell>
          <cell r="G33">
            <v>1.5953000000000002</v>
          </cell>
          <cell r="H33">
            <v>1.5883100381194399</v>
          </cell>
          <cell r="I33">
            <v>1.58957240502305</v>
          </cell>
          <cell r="J33">
            <v>1.59438775510204</v>
          </cell>
          <cell r="K33">
            <v>1.59438775510204</v>
          </cell>
          <cell r="L33">
            <v>1.59438775510204</v>
          </cell>
          <cell r="M33">
            <v>1.5890672175433</v>
          </cell>
          <cell r="N33">
            <v>1.5852885225111</v>
          </cell>
          <cell r="O33">
            <v>1.5656802880851699</v>
          </cell>
          <cell r="P33">
            <v>1.5578750584203098</v>
          </cell>
          <cell r="Q33">
            <v>1.5590894917368299</v>
          </cell>
          <cell r="R33">
            <v>1.5590894917368299</v>
          </cell>
          <cell r="S33">
            <v>1.5590894917368299</v>
          </cell>
          <cell r="T33">
            <v>1.56641604010025</v>
          </cell>
          <cell r="U33">
            <v>1.5586034912718199</v>
          </cell>
          <cell r="V33">
            <v>1.55933260564478</v>
          </cell>
          <cell r="W33">
            <v>1.5598190609889298</v>
          </cell>
          <cell r="X33">
            <v>1.55351871990057</v>
          </cell>
          <cell r="Y33">
            <v>1.55351871990057</v>
          </cell>
          <cell r="Z33">
            <v>1.55351871990057</v>
          </cell>
          <cell r="AA33">
            <v>1.5511090429657199</v>
          </cell>
          <cell r="AB33">
            <v>1.5394088669950698</v>
          </cell>
          <cell r="AC33">
            <v>1.5458339774308201</v>
          </cell>
          <cell r="AD33">
            <v>1.5527950310559</v>
          </cell>
          <cell r="AE33">
            <v>1.5527950310559</v>
          </cell>
          <cell r="AM33">
            <v>1.5680355848632899</v>
          </cell>
          <cell r="AN33">
            <v>0</v>
          </cell>
        </row>
        <row r="34">
          <cell r="A34" t="str">
            <v>GEL</v>
          </cell>
          <cell r="B34" t="str">
            <v>USD</v>
          </cell>
          <cell r="D34">
            <v>0.54377379010331706</v>
          </cell>
          <cell r="E34">
            <v>0.54377379010331706</v>
          </cell>
          <cell r="F34">
            <v>0.54427692810101813</v>
          </cell>
          <cell r="G34">
            <v>0.54349999999999998</v>
          </cell>
          <cell r="H34">
            <v>0.54377379010331706</v>
          </cell>
          <cell r="I34">
            <v>0.543183052688756</v>
          </cell>
          <cell r="J34">
            <v>0.54392167527876001</v>
          </cell>
          <cell r="K34">
            <v>0.54392167527876001</v>
          </cell>
          <cell r="L34">
            <v>0.54392167527876001</v>
          </cell>
          <cell r="M34">
            <v>0.54540496318516507</v>
          </cell>
          <cell r="N34">
            <v>0.54451402123604709</v>
          </cell>
          <cell r="O34">
            <v>0.543183052688756</v>
          </cell>
          <cell r="P34">
            <v>0.54259359739555102</v>
          </cell>
          <cell r="Q34">
            <v>0.54083288263926388</v>
          </cell>
          <cell r="R34">
            <v>0.54083288263926388</v>
          </cell>
          <cell r="S34">
            <v>0.54083288263926388</v>
          </cell>
          <cell r="T34">
            <v>0.54200542005420105</v>
          </cell>
          <cell r="U34">
            <v>0.54377379010331706</v>
          </cell>
          <cell r="V34">
            <v>0.54421768707483009</v>
          </cell>
          <cell r="W34">
            <v>0.54377379010331706</v>
          </cell>
          <cell r="X34">
            <v>0.54734537493158208</v>
          </cell>
          <cell r="Y34">
            <v>0.54734537493158208</v>
          </cell>
          <cell r="Z34">
            <v>0.54734537493158208</v>
          </cell>
          <cell r="AA34">
            <v>0.546149645002731</v>
          </cell>
          <cell r="AB34">
            <v>0.54734537493158208</v>
          </cell>
          <cell r="AC34">
            <v>0.54704595185995597</v>
          </cell>
          <cell r="AD34">
            <v>0.54398085187401402</v>
          </cell>
          <cell r="AE34">
            <v>0.541711809317443</v>
          </cell>
          <cell r="AM34">
            <v>0.54408146801697999</v>
          </cell>
          <cell r="AN34">
            <v>0</v>
          </cell>
        </row>
        <row r="35">
          <cell r="A35" t="str">
            <v>GNF</v>
          </cell>
          <cell r="B35" t="str">
            <v>USD</v>
          </cell>
          <cell r="D35">
            <v>1.9782393669634001E-4</v>
          </cell>
          <cell r="E35">
            <v>1.9782393669634001E-4</v>
          </cell>
          <cell r="F35">
            <v>1.9801980198019801E-4</v>
          </cell>
          <cell r="G35">
            <v>1.8999999999999998E-4</v>
          </cell>
          <cell r="H35">
            <v>1.94174757281553E-4</v>
          </cell>
          <cell r="I35">
            <v>1.94174757281553E-4</v>
          </cell>
          <cell r="J35">
            <v>1.9342359767891701E-4</v>
          </cell>
          <cell r="K35">
            <v>1.9342359767891701E-4</v>
          </cell>
          <cell r="L35">
            <v>1.9342359767891701E-4</v>
          </cell>
          <cell r="M35">
            <v>1.9267822736030802E-4</v>
          </cell>
          <cell r="N35">
            <v>1.9267822736030802E-4</v>
          </cell>
          <cell r="O35">
            <v>1.92492781520693E-4</v>
          </cell>
          <cell r="P35">
            <v>1.92492781520693E-4</v>
          </cell>
          <cell r="Q35">
            <v>1.9241870309794101E-4</v>
          </cell>
          <cell r="R35">
            <v>1.9241870309794101E-4</v>
          </cell>
          <cell r="S35">
            <v>1.9241870309794101E-4</v>
          </cell>
          <cell r="T35">
            <v>1.9230769230769201E-4</v>
          </cell>
          <cell r="U35">
            <v>1.9230769230769201E-4</v>
          </cell>
          <cell r="V35">
            <v>1.9230769230769201E-4</v>
          </cell>
          <cell r="W35">
            <v>1.9230769230769201E-4</v>
          </cell>
          <cell r="X35">
            <v>1.9230769230769201E-4</v>
          </cell>
          <cell r="Y35">
            <v>1.9230769230769201E-4</v>
          </cell>
          <cell r="Z35">
            <v>1.9230769230769201E-4</v>
          </cell>
          <cell r="AA35">
            <v>1.8587360594795501E-4</v>
          </cell>
          <cell r="AB35">
            <v>1.8587360594795501E-4</v>
          </cell>
          <cell r="AC35">
            <v>1.8604651162790699E-4</v>
          </cell>
          <cell r="AD35">
            <v>1.8604651162790699E-4</v>
          </cell>
          <cell r="AE35">
            <v>1.8604651162790699E-4</v>
          </cell>
          <cell r="AM35">
            <v>1.9199738224864402E-4</v>
          </cell>
          <cell r="AN35">
            <v>0</v>
          </cell>
        </row>
        <row r="36">
          <cell r="A36" t="str">
            <v>HKD</v>
          </cell>
          <cell r="B36" t="str">
            <v>USD</v>
          </cell>
          <cell r="D36">
            <v>0.12875</v>
          </cell>
          <cell r="E36">
            <v>0.12875</v>
          </cell>
          <cell r="F36">
            <v>0.12878999999999999</v>
          </cell>
          <cell r="G36">
            <v>0.12884999999999999</v>
          </cell>
          <cell r="H36">
            <v>0.1288</v>
          </cell>
          <cell r="I36">
            <v>0.12881999999999999</v>
          </cell>
          <cell r="J36">
            <v>0.12883</v>
          </cell>
          <cell r="K36">
            <v>0.12883</v>
          </cell>
          <cell r="L36">
            <v>0.12883</v>
          </cell>
          <cell r="M36">
            <v>0.12883999999999998</v>
          </cell>
          <cell r="N36">
            <v>0.12878999999999999</v>
          </cell>
          <cell r="O36">
            <v>0.12875999999999999</v>
          </cell>
          <cell r="P36">
            <v>0.12870999999999999</v>
          </cell>
          <cell r="Q36">
            <v>0.12866</v>
          </cell>
          <cell r="R36">
            <v>0.12866</v>
          </cell>
          <cell r="S36">
            <v>0.12866</v>
          </cell>
          <cell r="T36">
            <v>0.12864</v>
          </cell>
          <cell r="U36">
            <v>0.12867999999999999</v>
          </cell>
          <cell r="V36">
            <v>0.12870999999999999</v>
          </cell>
          <cell r="W36">
            <v>0.12870000000000001</v>
          </cell>
          <cell r="X36">
            <v>0.12862999999999999</v>
          </cell>
          <cell r="Y36">
            <v>0.12862999999999999</v>
          </cell>
          <cell r="Z36">
            <v>0.12862999999999999</v>
          </cell>
          <cell r="AA36">
            <v>0.12862999999999999</v>
          </cell>
          <cell r="AB36">
            <v>0.12858999999999998</v>
          </cell>
          <cell r="AC36">
            <v>0.12858999999999998</v>
          </cell>
          <cell r="AD36">
            <v>0.12860000000000002</v>
          </cell>
          <cell r="AE36">
            <v>0.12856000000000001</v>
          </cell>
          <cell r="AM36">
            <v>0.128711428571429</v>
          </cell>
          <cell r="AN36">
            <v>0</v>
          </cell>
        </row>
        <row r="37">
          <cell r="A37" t="str">
            <v>HTG</v>
          </cell>
          <cell r="B37" t="str">
            <v>USD</v>
          </cell>
          <cell r="D37">
            <v>2.51572327044025E-2</v>
          </cell>
          <cell r="E37">
            <v>2.51572327044025E-2</v>
          </cell>
          <cell r="F37">
            <v>2.51572327044025E-2</v>
          </cell>
          <cell r="G37">
            <v>2.4680000000000001E-2</v>
          </cell>
          <cell r="H37">
            <v>2.51572327044025E-2</v>
          </cell>
          <cell r="I37">
            <v>2.51572327044025E-2</v>
          </cell>
          <cell r="J37">
            <v>2.51572327044025E-2</v>
          </cell>
          <cell r="K37">
            <v>2.51572327044025E-2</v>
          </cell>
          <cell r="L37">
            <v>2.51572327044025E-2</v>
          </cell>
          <cell r="M37">
            <v>2.51572327044025E-2</v>
          </cell>
          <cell r="N37">
            <v>2.51572327044025E-2</v>
          </cell>
          <cell r="O37">
            <v>2.51572327044025E-2</v>
          </cell>
          <cell r="P37">
            <v>2.51572327044025E-2</v>
          </cell>
          <cell r="Q37">
            <v>2.51572327044025E-2</v>
          </cell>
          <cell r="R37">
            <v>2.51572327044025E-2</v>
          </cell>
          <cell r="S37">
            <v>2.51572327044025E-2</v>
          </cell>
          <cell r="T37">
            <v>2.51572327044025E-2</v>
          </cell>
          <cell r="U37">
            <v>2.51572327044025E-2</v>
          </cell>
          <cell r="V37">
            <v>2.51572327044025E-2</v>
          </cell>
          <cell r="W37">
            <v>2.51572327044025E-2</v>
          </cell>
          <cell r="X37">
            <v>2.51572327044025E-2</v>
          </cell>
          <cell r="Y37">
            <v>2.51572327044025E-2</v>
          </cell>
          <cell r="Z37">
            <v>2.51572327044025E-2</v>
          </cell>
          <cell r="AA37">
            <v>2.51572327044025E-2</v>
          </cell>
          <cell r="AB37">
            <v>2.51572327044025E-2</v>
          </cell>
          <cell r="AC37">
            <v>2.51572327044025E-2</v>
          </cell>
          <cell r="AD37">
            <v>2.51572327044025E-2</v>
          </cell>
          <cell r="AE37">
            <v>2.51572327044025E-2</v>
          </cell>
          <cell r="AM37">
            <v>2.5140188679245303E-2</v>
          </cell>
          <cell r="AN37">
            <v>0</v>
          </cell>
        </row>
        <row r="38">
          <cell r="A38" t="str">
            <v>HUF</v>
          </cell>
          <cell r="B38" t="str">
            <v>USD</v>
          </cell>
          <cell r="D38">
            <v>4.5957994393124703E-3</v>
          </cell>
          <cell r="E38">
            <v>4.5957994393124703E-3</v>
          </cell>
          <cell r="F38">
            <v>4.6932932838973105E-3</v>
          </cell>
          <cell r="G38">
            <v>4.6800000000000001E-3</v>
          </cell>
          <cell r="H38">
            <v>4.6834020232296705E-3</v>
          </cell>
          <cell r="I38">
            <v>4.7152018106375003E-3</v>
          </cell>
          <cell r="J38">
            <v>4.74405806727074E-3</v>
          </cell>
          <cell r="K38">
            <v>4.74405806727074E-3</v>
          </cell>
          <cell r="L38">
            <v>4.74405806727074E-3</v>
          </cell>
          <cell r="M38">
            <v>4.7571476142904698E-3</v>
          </cell>
          <cell r="N38">
            <v>4.7225501770956305E-3</v>
          </cell>
          <cell r="O38">
            <v>4.5735193231191407E-3</v>
          </cell>
          <cell r="P38">
            <v>4.5749839875560408E-3</v>
          </cell>
          <cell r="Q38">
            <v>4.5388525780682594E-3</v>
          </cell>
          <cell r="R38">
            <v>4.5388525780682594E-3</v>
          </cell>
          <cell r="S38">
            <v>4.5388525780682594E-3</v>
          </cell>
          <cell r="T38">
            <v>4.5856834961250995E-3</v>
          </cell>
          <cell r="U38">
            <v>4.6294153048469996E-3</v>
          </cell>
          <cell r="V38">
            <v>4.6362835551022304E-3</v>
          </cell>
          <cell r="W38">
            <v>4.6070211001566393E-3</v>
          </cell>
          <cell r="X38">
            <v>4.5583006655119003E-3</v>
          </cell>
          <cell r="Y38">
            <v>4.5583006655119003E-3</v>
          </cell>
          <cell r="Z38">
            <v>4.5583006655119003E-3</v>
          </cell>
          <cell r="AA38">
            <v>4.4744731307888499E-3</v>
          </cell>
          <cell r="AB38">
            <v>4.4720719109163296E-3</v>
          </cell>
          <cell r="AC38">
            <v>4.4499822000712E-3</v>
          </cell>
          <cell r="AD38">
            <v>4.47167195814515E-3</v>
          </cell>
          <cell r="AE38">
            <v>4.4972117287281899E-3</v>
          </cell>
          <cell r="AM38">
            <v>4.6049694791387204E-3</v>
          </cell>
          <cell r="AN38">
            <v>0</v>
          </cell>
        </row>
        <row r="39">
          <cell r="A39" t="str">
            <v>IDR</v>
          </cell>
          <cell r="B39" t="str">
            <v>USD</v>
          </cell>
          <cell r="D39">
            <v>1.12139E-4</v>
          </cell>
          <cell r="E39">
            <v>1.12139E-4</v>
          </cell>
          <cell r="F39">
            <v>1.1182600000000001E-4</v>
          </cell>
          <cell r="G39">
            <v>1.1188800000000001E-4</v>
          </cell>
          <cell r="H39">
            <v>1.1170100000000001E-4</v>
          </cell>
          <cell r="I39">
            <v>1.11951E-4</v>
          </cell>
          <cell r="J39">
            <v>1.1186300000000001E-4</v>
          </cell>
          <cell r="K39">
            <v>1.1186300000000001E-4</v>
          </cell>
          <cell r="L39">
            <v>1.1186300000000001E-4</v>
          </cell>
          <cell r="M39">
            <v>1.11951E-4</v>
          </cell>
          <cell r="N39">
            <v>1.11638E-4</v>
          </cell>
          <cell r="O39">
            <v>1.11266E-4</v>
          </cell>
          <cell r="P39">
            <v>1.11019E-4</v>
          </cell>
          <cell r="Q39">
            <v>1.11421E-4</v>
          </cell>
          <cell r="R39">
            <v>1.11421E-4</v>
          </cell>
          <cell r="S39">
            <v>1.11421E-4</v>
          </cell>
          <cell r="T39">
            <v>1.11328E-4</v>
          </cell>
          <cell r="U39">
            <v>1.11576E-4</v>
          </cell>
          <cell r="V39">
            <v>1.11545E-4</v>
          </cell>
          <cell r="W39">
            <v>1.11514E-4</v>
          </cell>
          <cell r="X39">
            <v>1.11198E-4</v>
          </cell>
          <cell r="Y39">
            <v>1.11198E-4</v>
          </cell>
          <cell r="Z39">
            <v>1.11198E-4</v>
          </cell>
          <cell r="AA39">
            <v>1.11359E-4</v>
          </cell>
          <cell r="AB39">
            <v>1.11291E-4</v>
          </cell>
          <cell r="AC39">
            <v>1.11328E-4</v>
          </cell>
          <cell r="AD39">
            <v>1.11235E-4</v>
          </cell>
          <cell r="AE39">
            <v>1.1076700000000001E-4</v>
          </cell>
          <cell r="AM39">
            <v>1.1153239285714302E-4</v>
          </cell>
          <cell r="AN39">
            <v>0</v>
          </cell>
        </row>
        <row r="40">
          <cell r="A40" t="str">
            <v>ILS</v>
          </cell>
          <cell r="B40" t="str">
            <v>USD</v>
          </cell>
          <cell r="D40">
            <v>0.26518399999999998</v>
          </cell>
          <cell r="E40">
            <v>0.26518399999999998</v>
          </cell>
          <cell r="F40">
            <v>0.26605899999999999</v>
          </cell>
          <cell r="G40">
            <v>0.2651</v>
          </cell>
          <cell r="H40">
            <v>0.26552900000000002</v>
          </cell>
          <cell r="I40">
            <v>0.26465</v>
          </cell>
          <cell r="J40">
            <v>0.26549699999999998</v>
          </cell>
          <cell r="K40">
            <v>0.26549699999999998</v>
          </cell>
          <cell r="L40">
            <v>0.26549699999999998</v>
          </cell>
          <cell r="M40">
            <v>0.265627</v>
          </cell>
          <cell r="N40">
            <v>0.264569</v>
          </cell>
          <cell r="O40">
            <v>0.26353399999999999</v>
          </cell>
          <cell r="P40">
            <v>0.26331899999999997</v>
          </cell>
          <cell r="Q40">
            <v>0.26275199999999999</v>
          </cell>
          <cell r="R40">
            <v>0.26275199999999999</v>
          </cell>
          <cell r="S40">
            <v>0.26275199999999999</v>
          </cell>
          <cell r="T40">
            <v>0.26351399999999997</v>
          </cell>
          <cell r="U40">
            <v>0.26452399999999998</v>
          </cell>
          <cell r="V40">
            <v>0.26490999999999998</v>
          </cell>
          <cell r="W40">
            <v>0.26379199999999997</v>
          </cell>
          <cell r="X40">
            <v>0.26256799999999997</v>
          </cell>
          <cell r="Y40">
            <v>0.26256799999999997</v>
          </cell>
          <cell r="Z40">
            <v>0.26256799999999997</v>
          </cell>
          <cell r="AA40">
            <v>0.26244200000000001</v>
          </cell>
          <cell r="AB40">
            <v>0.26178200000000001</v>
          </cell>
          <cell r="AC40">
            <v>0.26227600000000001</v>
          </cell>
          <cell r="AD40">
            <v>0.26183000000000001</v>
          </cell>
          <cell r="AE40">
            <v>0.26152199999999998</v>
          </cell>
          <cell r="AM40">
            <v>0.26384992857142903</v>
          </cell>
          <cell r="AN40">
            <v>0</v>
          </cell>
        </row>
        <row r="41">
          <cell r="A41" t="str">
            <v>INR</v>
          </cell>
          <cell r="B41" t="str">
            <v>USD</v>
          </cell>
          <cell r="D41">
            <v>2.1519999999999997E-2</v>
          </cell>
          <cell r="E41">
            <v>2.1519999999999997E-2</v>
          </cell>
          <cell r="F41">
            <v>2.1729999999999999E-2</v>
          </cell>
          <cell r="G41">
            <v>2.1679999999999998E-2</v>
          </cell>
          <cell r="H41">
            <v>2.171E-2</v>
          </cell>
          <cell r="I41">
            <v>2.1649999999999999E-2</v>
          </cell>
          <cell r="J41">
            <v>2.1669999999999998E-2</v>
          </cell>
          <cell r="K41">
            <v>2.1669999999999998E-2</v>
          </cell>
          <cell r="L41">
            <v>2.1669999999999998E-2</v>
          </cell>
          <cell r="M41">
            <v>2.1679999999999998E-2</v>
          </cell>
          <cell r="N41">
            <v>2.155E-2</v>
          </cell>
          <cell r="O41">
            <v>2.1409999999999998E-2</v>
          </cell>
          <cell r="P41">
            <v>2.138E-2</v>
          </cell>
          <cell r="Q41">
            <v>2.138E-2</v>
          </cell>
          <cell r="R41">
            <v>2.138E-2</v>
          </cell>
          <cell r="S41">
            <v>2.138E-2</v>
          </cell>
          <cell r="T41">
            <v>2.137E-2</v>
          </cell>
          <cell r="U41">
            <v>2.1440000000000001E-2</v>
          </cell>
          <cell r="V41">
            <v>2.147E-2</v>
          </cell>
          <cell r="W41">
            <v>2.147E-2</v>
          </cell>
          <cell r="X41">
            <v>2.1429999999999998E-2</v>
          </cell>
          <cell r="Y41">
            <v>2.1429999999999998E-2</v>
          </cell>
          <cell r="Z41">
            <v>2.1429999999999998E-2</v>
          </cell>
          <cell r="AA41">
            <v>2.1440000000000001E-2</v>
          </cell>
          <cell r="AB41">
            <v>2.1309999999999999E-2</v>
          </cell>
          <cell r="AC41">
            <v>2.1319999999999999E-2</v>
          </cell>
          <cell r="AD41">
            <v>2.1339999999999998E-2</v>
          </cell>
          <cell r="AE41">
            <v>2.1319999999999999E-2</v>
          </cell>
          <cell r="AM41">
            <v>2.1491071428571401E-2</v>
          </cell>
          <cell r="AN41">
            <v>0</v>
          </cell>
        </row>
        <row r="42">
          <cell r="A42" t="str">
            <v>JOD</v>
          </cell>
          <cell r="B42" t="str">
            <v>USD</v>
          </cell>
          <cell r="D42">
            <v>1.4104372355430199</v>
          </cell>
          <cell r="E42">
            <v>1.4104372355430199</v>
          </cell>
          <cell r="F42">
            <v>1.4108352144469498</v>
          </cell>
          <cell r="G42">
            <v>1.4001699999999999</v>
          </cell>
          <cell r="H42">
            <v>1.4108352144469498</v>
          </cell>
          <cell r="I42">
            <v>1.4104372355430199</v>
          </cell>
          <cell r="J42">
            <v>1.3821700069108498</v>
          </cell>
          <cell r="K42">
            <v>1.3821700069108498</v>
          </cell>
          <cell r="L42">
            <v>1.3821700069108498</v>
          </cell>
          <cell r="M42">
            <v>1.4104372355430199</v>
          </cell>
          <cell r="N42">
            <v>1.4104372355430199</v>
          </cell>
          <cell r="O42">
            <v>1.4138272303124599</v>
          </cell>
          <cell r="P42">
            <v>1.4158289678606799</v>
          </cell>
          <cell r="Q42">
            <v>1.4108352144469498</v>
          </cell>
          <cell r="R42">
            <v>1.4108352144469498</v>
          </cell>
          <cell r="S42">
            <v>1.4108352144469498</v>
          </cell>
          <cell r="T42">
            <v>1.40984068800226</v>
          </cell>
          <cell r="U42">
            <v>1.4263300527742098</v>
          </cell>
          <cell r="V42">
            <v>1.4104372355430199</v>
          </cell>
          <cell r="W42">
            <v>1.4104372355430199</v>
          </cell>
          <cell r="X42">
            <v>1.4104372355430199</v>
          </cell>
          <cell r="Y42">
            <v>1.4104372355430199</v>
          </cell>
          <cell r="Z42">
            <v>1.4104372355430199</v>
          </cell>
          <cell r="AA42">
            <v>1.4104372355430199</v>
          </cell>
          <cell r="AB42">
            <v>1.4104372355430199</v>
          </cell>
          <cell r="AC42">
            <v>1.4104372355430199</v>
          </cell>
          <cell r="AD42">
            <v>1.4120304998587998</v>
          </cell>
          <cell r="AE42">
            <v>1.4132278123233499</v>
          </cell>
          <cell r="AM42">
            <v>1.4081294787913698</v>
          </cell>
          <cell r="AN42">
            <v>0</v>
          </cell>
        </row>
        <row r="43">
          <cell r="A43" t="str">
            <v>JPY</v>
          </cell>
          <cell r="B43" t="str">
            <v>USD</v>
          </cell>
          <cell r="D43">
            <v>1.1568E-2</v>
          </cell>
          <cell r="E43">
            <v>1.1568E-2</v>
          </cell>
          <cell r="F43">
            <v>1.1561E-2</v>
          </cell>
          <cell r="G43">
            <v>1.1658E-2</v>
          </cell>
          <cell r="H43">
            <v>1.1590999999999999E-2</v>
          </cell>
          <cell r="I43">
            <v>1.1649E-2</v>
          </cell>
          <cell r="J43">
            <v>1.1694999999999999E-2</v>
          </cell>
          <cell r="K43">
            <v>1.1694999999999999E-2</v>
          </cell>
          <cell r="L43">
            <v>1.1694999999999999E-2</v>
          </cell>
          <cell r="M43">
            <v>1.1637E-2</v>
          </cell>
          <cell r="N43">
            <v>1.1703999999999999E-2</v>
          </cell>
          <cell r="O43">
            <v>1.172E-2</v>
          </cell>
          <cell r="P43">
            <v>1.1642E-2</v>
          </cell>
          <cell r="Q43">
            <v>1.1601E-2</v>
          </cell>
          <cell r="R43">
            <v>1.1601E-2</v>
          </cell>
          <cell r="S43">
            <v>1.1601E-2</v>
          </cell>
          <cell r="T43">
            <v>1.1719E-2</v>
          </cell>
          <cell r="U43">
            <v>1.1693E-2</v>
          </cell>
          <cell r="V43">
            <v>1.1701999999999999E-2</v>
          </cell>
          <cell r="W43">
            <v>1.1710999999999999E-2</v>
          </cell>
          <cell r="X43">
            <v>1.1679999999999999E-2</v>
          </cell>
          <cell r="Y43">
            <v>1.1679999999999999E-2</v>
          </cell>
          <cell r="Z43">
            <v>1.1679999999999999E-2</v>
          </cell>
          <cell r="AA43">
            <v>1.1743E-2</v>
          </cell>
          <cell r="AB43">
            <v>1.1911E-2</v>
          </cell>
          <cell r="AC43">
            <v>1.1824999999999999E-2</v>
          </cell>
          <cell r="AD43">
            <v>1.184E-2</v>
          </cell>
          <cell r="AE43">
            <v>1.1732999999999999E-2</v>
          </cell>
          <cell r="AM43">
            <v>1.168225E-2</v>
          </cell>
          <cell r="AN43">
            <v>0</v>
          </cell>
        </row>
        <row r="44">
          <cell r="A44" t="str">
            <v>KHR</v>
          </cell>
          <cell r="B44" t="str">
            <v>USD</v>
          </cell>
          <cell r="D44">
            <v>2.3999999999999998E-4</v>
          </cell>
          <cell r="E44">
            <v>2.3999999999999998E-4</v>
          </cell>
          <cell r="F44">
            <v>2.3999999999999998E-4</v>
          </cell>
          <cell r="G44">
            <v>2.3999999999999998E-4</v>
          </cell>
          <cell r="H44">
            <v>2.3999999999999998E-4</v>
          </cell>
          <cell r="I44">
            <v>2.3999999999999998E-4</v>
          </cell>
          <cell r="J44">
            <v>2.3999999999999998E-4</v>
          </cell>
          <cell r="K44">
            <v>2.3999999999999998E-4</v>
          </cell>
          <cell r="L44">
            <v>2.3999999999999998E-4</v>
          </cell>
          <cell r="M44">
            <v>2.3999999999999998E-4</v>
          </cell>
          <cell r="N44">
            <v>2.3999999999999998E-4</v>
          </cell>
          <cell r="O44">
            <v>2.3999999999999998E-4</v>
          </cell>
          <cell r="P44">
            <v>2.3999999999999998E-4</v>
          </cell>
          <cell r="Q44">
            <v>2.3999999999999998E-4</v>
          </cell>
          <cell r="R44">
            <v>2.3999999999999998E-4</v>
          </cell>
          <cell r="S44">
            <v>2.3999999999999998E-4</v>
          </cell>
          <cell r="T44">
            <v>2.3999999999999998E-4</v>
          </cell>
          <cell r="U44">
            <v>2.3999999999999998E-4</v>
          </cell>
          <cell r="V44">
            <v>2.3999999999999998E-4</v>
          </cell>
          <cell r="W44">
            <v>2.3999999999999998E-4</v>
          </cell>
          <cell r="X44">
            <v>2.3999999999999998E-4</v>
          </cell>
          <cell r="Y44">
            <v>2.3999999999999998E-4</v>
          </cell>
          <cell r="Z44">
            <v>2.3999999999999998E-4</v>
          </cell>
          <cell r="AA44">
            <v>2.3999999999999998E-4</v>
          </cell>
          <cell r="AB44">
            <v>2.3999999999999998E-4</v>
          </cell>
          <cell r="AC44">
            <v>2.3999999999999998E-4</v>
          </cell>
          <cell r="AD44">
            <v>2.3999999999999998E-4</v>
          </cell>
          <cell r="AE44">
            <v>2.3999999999999998E-4</v>
          </cell>
          <cell r="AM44">
            <v>2.3999999999999998E-4</v>
          </cell>
          <cell r="AN44">
            <v>0</v>
          </cell>
        </row>
        <row r="45">
          <cell r="A45" t="str">
            <v>KRW</v>
          </cell>
          <cell r="B45" t="str">
            <v>USD</v>
          </cell>
          <cell r="D45">
            <v>8.4590000000000002E-4</v>
          </cell>
          <cell r="E45">
            <v>8.4590000000000002E-4</v>
          </cell>
          <cell r="F45">
            <v>8.564E-4</v>
          </cell>
          <cell r="G45">
            <v>8.5530000000000003E-4</v>
          </cell>
          <cell r="H45">
            <v>8.5789999999999998E-4</v>
          </cell>
          <cell r="I45">
            <v>8.5700000000000001E-4</v>
          </cell>
          <cell r="J45">
            <v>8.6479999999999999E-4</v>
          </cell>
          <cell r="K45">
            <v>8.6479999999999999E-4</v>
          </cell>
          <cell r="L45">
            <v>8.6479999999999999E-4</v>
          </cell>
          <cell r="M45">
            <v>8.61E-4</v>
          </cell>
          <cell r="N45">
            <v>8.5389999999999999E-4</v>
          </cell>
          <cell r="O45">
            <v>8.4219999999999998E-4</v>
          </cell>
          <cell r="P45">
            <v>8.4239999999999998E-4</v>
          </cell>
          <cell r="Q45">
            <v>8.4190000000000003E-4</v>
          </cell>
          <cell r="R45">
            <v>8.4190000000000003E-4</v>
          </cell>
          <cell r="S45">
            <v>8.4190000000000003E-4</v>
          </cell>
          <cell r="T45">
            <v>8.4469999999999999E-4</v>
          </cell>
          <cell r="U45">
            <v>8.5210000000000006E-4</v>
          </cell>
          <cell r="V45">
            <v>8.5280000000000002E-4</v>
          </cell>
          <cell r="W45">
            <v>8.4949999999999999E-4</v>
          </cell>
          <cell r="X45">
            <v>8.4449999999999998E-4</v>
          </cell>
          <cell r="Y45">
            <v>8.4449999999999998E-4</v>
          </cell>
          <cell r="Z45">
            <v>8.4449999999999998E-4</v>
          </cell>
          <cell r="AA45">
            <v>8.4460000000000004E-4</v>
          </cell>
          <cell r="AB45">
            <v>8.3819999999999999E-4</v>
          </cell>
          <cell r="AC45">
            <v>8.3250000000000002E-4</v>
          </cell>
          <cell r="AD45">
            <v>8.3759999999999998E-4</v>
          </cell>
          <cell r="AE45">
            <v>8.3960000000000003E-4</v>
          </cell>
          <cell r="AM45">
            <v>8.4868214285714302E-4</v>
          </cell>
          <cell r="AN45">
            <v>0</v>
          </cell>
        </row>
        <row r="46">
          <cell r="A46" t="str">
            <v>KWD</v>
          </cell>
          <cell r="B46" t="str">
            <v>USD</v>
          </cell>
          <cell r="D46">
            <v>3.4827000000000004</v>
          </cell>
          <cell r="E46">
            <v>3.4827000000000004</v>
          </cell>
          <cell r="F46">
            <v>3.4878</v>
          </cell>
          <cell r="G46">
            <v>3.4926000000000004</v>
          </cell>
          <cell r="H46">
            <v>3.488</v>
          </cell>
          <cell r="I46">
            <v>3.4907000000000004</v>
          </cell>
          <cell r="J46">
            <v>3.4949000000000003</v>
          </cell>
          <cell r="K46">
            <v>3.4949000000000003</v>
          </cell>
          <cell r="L46">
            <v>3.4949000000000003</v>
          </cell>
          <cell r="M46">
            <v>3.4916</v>
          </cell>
          <cell r="N46">
            <v>3.488</v>
          </cell>
          <cell r="O46">
            <v>3.4777</v>
          </cell>
          <cell r="P46">
            <v>3.4731000000000001</v>
          </cell>
          <cell r="Q46">
            <v>3.4710000000000001</v>
          </cell>
          <cell r="R46">
            <v>3.4710000000000001</v>
          </cell>
          <cell r="S46">
            <v>3.4710000000000001</v>
          </cell>
          <cell r="T46">
            <v>3.4723000000000002</v>
          </cell>
          <cell r="U46">
            <v>3.4744000000000002</v>
          </cell>
          <cell r="V46">
            <v>3.4740000000000002</v>
          </cell>
          <cell r="W46">
            <v>3.4734000000000003</v>
          </cell>
          <cell r="X46">
            <v>3.468</v>
          </cell>
          <cell r="Y46">
            <v>3.468</v>
          </cell>
          <cell r="Z46">
            <v>3.468</v>
          </cell>
          <cell r="AA46">
            <v>3.4646000000000003</v>
          </cell>
          <cell r="AB46">
            <v>3.4646000000000003</v>
          </cell>
          <cell r="AC46">
            <v>3.4655</v>
          </cell>
          <cell r="AD46">
            <v>3.4684000000000004</v>
          </cell>
          <cell r="AE46">
            <v>3.4670000000000001</v>
          </cell>
          <cell r="AM46">
            <v>3.4778857142857098</v>
          </cell>
          <cell r="AN46">
            <v>0</v>
          </cell>
        </row>
        <row r="47">
          <cell r="A47" t="str">
            <v>KZT</v>
          </cell>
          <cell r="B47" t="str">
            <v>USD</v>
          </cell>
          <cell r="D47">
            <v>6.7700223410737306E-3</v>
          </cell>
          <cell r="E47">
            <v>6.7700223410737306E-3</v>
          </cell>
          <cell r="F47">
            <v>6.7665865953919499E-3</v>
          </cell>
          <cell r="G47">
            <v>6.8000000000000005E-3</v>
          </cell>
          <cell r="H47">
            <v>6.7803505441231303E-3</v>
          </cell>
          <cell r="I47">
            <v>6.7877142372306104E-3</v>
          </cell>
          <cell r="J47">
            <v>6.7893271776766906E-3</v>
          </cell>
          <cell r="K47">
            <v>6.7893271776766906E-3</v>
          </cell>
          <cell r="L47">
            <v>6.7893271776766906E-3</v>
          </cell>
          <cell r="M47">
            <v>6.7916327085031205E-3</v>
          </cell>
          <cell r="N47">
            <v>6.7881749991514796E-3</v>
          </cell>
          <cell r="O47">
            <v>6.778282383244091E-3</v>
          </cell>
          <cell r="P47">
            <v>6.7730028107961708E-3</v>
          </cell>
          <cell r="Q47">
            <v>6.7867929010146308E-3</v>
          </cell>
          <cell r="R47">
            <v>6.7867929010146308E-3</v>
          </cell>
          <cell r="S47">
            <v>6.7867929010146308E-3</v>
          </cell>
          <cell r="T47">
            <v>6.7870232116193814E-3</v>
          </cell>
          <cell r="U47">
            <v>6.7911714770798005E-3</v>
          </cell>
          <cell r="V47">
            <v>6.7919786731869703E-3</v>
          </cell>
          <cell r="W47">
            <v>6.7955557065679005E-3</v>
          </cell>
          <cell r="X47">
            <v>6.7960175337252399E-3</v>
          </cell>
          <cell r="Y47">
            <v>6.7960175337252399E-3</v>
          </cell>
          <cell r="Z47">
            <v>6.7960175337252399E-3</v>
          </cell>
          <cell r="AA47">
            <v>6.7944014132354912E-3</v>
          </cell>
          <cell r="AB47">
            <v>6.7941706016238111E-3</v>
          </cell>
          <cell r="AC47">
            <v>6.7927860612030004E-3</v>
          </cell>
          <cell r="AD47">
            <v>6.7925553593261795E-3</v>
          </cell>
          <cell r="AE47">
            <v>6.7925553593261795E-3</v>
          </cell>
          <cell r="AM47">
            <v>6.78765713075023E-3</v>
          </cell>
          <cell r="AN47">
            <v>0</v>
          </cell>
        </row>
        <row r="48">
          <cell r="A48" t="str">
            <v>LAK</v>
          </cell>
          <cell r="B48" t="str">
            <v>USD</v>
          </cell>
          <cell r="D48">
            <v>1.214E-4</v>
          </cell>
          <cell r="E48">
            <v>1.214E-4</v>
          </cell>
          <cell r="F48">
            <v>1.214E-4</v>
          </cell>
          <cell r="G48">
            <v>1.214E-4</v>
          </cell>
          <cell r="H48">
            <v>1.215E-4</v>
          </cell>
          <cell r="I48">
            <v>1.215E-4</v>
          </cell>
          <cell r="J48">
            <v>1.215E-4</v>
          </cell>
          <cell r="K48">
            <v>1.215E-4</v>
          </cell>
          <cell r="L48">
            <v>1.215E-4</v>
          </cell>
          <cell r="M48">
            <v>1.2180000000000001E-4</v>
          </cell>
          <cell r="N48">
            <v>1.216E-4</v>
          </cell>
          <cell r="O48">
            <v>1.216E-4</v>
          </cell>
          <cell r="P48">
            <v>1.217E-4</v>
          </cell>
          <cell r="Q48">
            <v>1.217E-4</v>
          </cell>
          <cell r="R48">
            <v>1.217E-4</v>
          </cell>
          <cell r="S48">
            <v>1.217E-4</v>
          </cell>
          <cell r="T48">
            <v>1.217E-4</v>
          </cell>
          <cell r="U48">
            <v>1.2180000000000001E-4</v>
          </cell>
          <cell r="V48">
            <v>1.217E-4</v>
          </cell>
          <cell r="W48">
            <v>1.2180000000000001E-4</v>
          </cell>
          <cell r="X48">
            <v>1.2190000000000001E-4</v>
          </cell>
          <cell r="Y48">
            <v>1.2190000000000001E-4</v>
          </cell>
          <cell r="Z48">
            <v>1.2190000000000001E-4</v>
          </cell>
          <cell r="AA48">
            <v>1.2190000000000001E-4</v>
          </cell>
          <cell r="AB48">
            <v>1.22E-4</v>
          </cell>
          <cell r="AC48">
            <v>1.22E-4</v>
          </cell>
          <cell r="AD48">
            <v>1.22E-4</v>
          </cell>
          <cell r="AE48">
            <v>1.22E-4</v>
          </cell>
          <cell r="AM48">
            <v>1.2169642857142902E-4</v>
          </cell>
          <cell r="AN48">
            <v>0</v>
          </cell>
        </row>
        <row r="49">
          <cell r="A49" t="str">
            <v>LKR</v>
          </cell>
          <cell r="B49" t="str">
            <v>USD</v>
          </cell>
          <cell r="D49">
            <v>8.8659999999999989E-3</v>
          </cell>
          <cell r="E49">
            <v>8.8659999999999989E-3</v>
          </cell>
          <cell r="F49">
            <v>8.8889999999999993E-3</v>
          </cell>
          <cell r="G49">
            <v>8.8900000000000003E-3</v>
          </cell>
          <cell r="H49">
            <v>8.8979999999999997E-3</v>
          </cell>
          <cell r="I49">
            <v>8.9009999999999992E-3</v>
          </cell>
          <cell r="J49">
            <v>8.9009999999999992E-3</v>
          </cell>
          <cell r="K49">
            <v>8.9009999999999992E-3</v>
          </cell>
          <cell r="L49">
            <v>8.9009999999999992E-3</v>
          </cell>
          <cell r="M49">
            <v>8.907E-3</v>
          </cell>
          <cell r="N49">
            <v>8.8950000000000001E-3</v>
          </cell>
          <cell r="O49">
            <v>8.9049999999999997E-3</v>
          </cell>
          <cell r="P49">
            <v>8.9049999999999997E-3</v>
          </cell>
          <cell r="Q49">
            <v>8.9029999999999995E-3</v>
          </cell>
          <cell r="R49">
            <v>8.9029999999999995E-3</v>
          </cell>
          <cell r="S49">
            <v>8.9029999999999995E-3</v>
          </cell>
          <cell r="T49">
            <v>8.8950000000000001E-3</v>
          </cell>
          <cell r="U49">
            <v>8.8979999999999997E-3</v>
          </cell>
          <cell r="V49">
            <v>8.8919999999999989E-3</v>
          </cell>
          <cell r="W49">
            <v>8.8979999999999997E-3</v>
          </cell>
          <cell r="X49">
            <v>8.9049999999999997E-3</v>
          </cell>
          <cell r="Y49">
            <v>8.9049999999999997E-3</v>
          </cell>
          <cell r="Z49">
            <v>8.9049999999999997E-3</v>
          </cell>
          <cell r="AA49">
            <v>8.8939999999999991E-3</v>
          </cell>
          <cell r="AB49">
            <v>8.8919999999999989E-3</v>
          </cell>
          <cell r="AC49">
            <v>8.8830000000000003E-3</v>
          </cell>
          <cell r="AD49">
            <v>8.881E-3</v>
          </cell>
          <cell r="AE49">
            <v>8.8760000000000002E-3</v>
          </cell>
          <cell r="AM49">
            <v>8.8949285714285693E-3</v>
          </cell>
          <cell r="AN49">
            <v>0</v>
          </cell>
        </row>
        <row r="50">
          <cell r="A50" t="str">
            <v>LVL</v>
          </cell>
          <cell r="B50" t="str">
            <v>USD</v>
          </cell>
          <cell r="D50">
            <v>1.8412815319462299</v>
          </cell>
          <cell r="E50">
            <v>1.8412815319462299</v>
          </cell>
          <cell r="F50">
            <v>1.8601190476190499</v>
          </cell>
          <cell r="G50">
            <v>1.8572899999999999</v>
          </cell>
          <cell r="H50">
            <v>1.8580453363062099</v>
          </cell>
          <cell r="I50">
            <v>1.8618506795755001</v>
          </cell>
          <cell r="J50">
            <v>1.8747656542932101</v>
          </cell>
          <cell r="K50">
            <v>1.8747656542932101</v>
          </cell>
          <cell r="L50">
            <v>1.8747656542932101</v>
          </cell>
          <cell r="M50">
            <v>1.8660197798096698</v>
          </cell>
          <cell r="N50">
            <v>1.86081131373279</v>
          </cell>
          <cell r="O50">
            <v>1.8158707100054499</v>
          </cell>
          <cell r="P50">
            <v>1.81093806591815</v>
          </cell>
          <cell r="Q50">
            <v>1.80050414115952</v>
          </cell>
          <cell r="R50">
            <v>1.80050414115952</v>
          </cell>
          <cell r="S50">
            <v>1.80050414115952</v>
          </cell>
          <cell r="T50">
            <v>1.81093806591815</v>
          </cell>
          <cell r="U50">
            <v>1.8191740949608899</v>
          </cell>
          <cell r="V50">
            <v>1.8145527127563099</v>
          </cell>
          <cell r="W50">
            <v>1.8106101756291899</v>
          </cell>
          <cell r="X50">
            <v>1.79468772433597</v>
          </cell>
          <cell r="Y50">
            <v>1.79468772433597</v>
          </cell>
          <cell r="Z50">
            <v>1.79468772433597</v>
          </cell>
          <cell r="AA50">
            <v>1.78731009830206</v>
          </cell>
          <cell r="AB50">
            <v>1.78316690442225</v>
          </cell>
          <cell r="AC50">
            <v>1.7869907076483198</v>
          </cell>
          <cell r="AD50">
            <v>1.7950098725542998</v>
          </cell>
          <cell r="AE50">
            <v>1.8008283810552899</v>
          </cell>
          <cell r="AM50">
            <v>1.8247129131954298</v>
          </cell>
          <cell r="AN50">
            <v>0</v>
          </cell>
        </row>
        <row r="51">
          <cell r="A51" t="str">
            <v>LYD</v>
          </cell>
          <cell r="B51" t="str">
            <v>USD</v>
          </cell>
          <cell r="D51">
            <v>0.78390000000000004</v>
          </cell>
          <cell r="E51">
            <v>0.78390000000000004</v>
          </cell>
          <cell r="F51">
            <v>0.78580000000000005</v>
          </cell>
          <cell r="G51">
            <v>0.77712999999999999</v>
          </cell>
          <cell r="H51">
            <v>0.78800000000000003</v>
          </cell>
          <cell r="I51">
            <v>0.79330000000000001</v>
          </cell>
          <cell r="J51">
            <v>0.79330000000000001</v>
          </cell>
          <cell r="K51">
            <v>0.79330000000000001</v>
          </cell>
          <cell r="L51">
            <v>0.79330000000000001</v>
          </cell>
          <cell r="M51">
            <v>0.79470000000000007</v>
          </cell>
          <cell r="N51">
            <v>0.79090000000000005</v>
          </cell>
          <cell r="O51">
            <v>0.78860000000000008</v>
          </cell>
          <cell r="P51">
            <v>0.78420000000000001</v>
          </cell>
          <cell r="Q51">
            <v>0.78420000000000001</v>
          </cell>
          <cell r="R51">
            <v>0.78420000000000001</v>
          </cell>
          <cell r="S51">
            <v>0.78420000000000001</v>
          </cell>
          <cell r="T51">
            <v>0.78290000000000004</v>
          </cell>
          <cell r="U51">
            <v>0.78460000000000008</v>
          </cell>
          <cell r="V51">
            <v>0.78520000000000001</v>
          </cell>
          <cell r="W51">
            <v>0.78520000000000001</v>
          </cell>
          <cell r="X51">
            <v>0.78360000000000007</v>
          </cell>
          <cell r="Y51">
            <v>0.78360000000000007</v>
          </cell>
          <cell r="Z51">
            <v>0.78360000000000007</v>
          </cell>
          <cell r="AA51">
            <v>0.78150000000000008</v>
          </cell>
          <cell r="AB51">
            <v>0.77990000000000004</v>
          </cell>
          <cell r="AC51">
            <v>0.78070000000000006</v>
          </cell>
          <cell r="AD51">
            <v>0.78170000000000006</v>
          </cell>
          <cell r="AE51">
            <v>0.78170000000000006</v>
          </cell>
          <cell r="AM51">
            <v>0.78561178571428603</v>
          </cell>
          <cell r="AN51">
            <v>0</v>
          </cell>
        </row>
        <row r="52">
          <cell r="A52" t="str">
            <v>MAD</v>
          </cell>
          <cell r="B52" t="str">
            <v>USD</v>
          </cell>
          <cell r="D52">
            <v>0.117211308547049</v>
          </cell>
          <cell r="E52">
            <v>0.117211308547049</v>
          </cell>
          <cell r="F52">
            <v>0.118150239844987</v>
          </cell>
          <cell r="G52">
            <v>0.11750000000000001</v>
          </cell>
          <cell r="H52">
            <v>0.11807630090564501</v>
          </cell>
          <cell r="I52">
            <v>0.11806096668319502</v>
          </cell>
          <cell r="J52">
            <v>0.118722545411374</v>
          </cell>
          <cell r="K52">
            <v>0.118722545411374</v>
          </cell>
          <cell r="L52">
            <v>0.118722545411374</v>
          </cell>
          <cell r="M52">
            <v>0.11854240261741601</v>
          </cell>
          <cell r="N52">
            <v>0.11791062374720002</v>
          </cell>
          <cell r="O52">
            <v>0.11567246185700601</v>
          </cell>
          <cell r="P52">
            <v>0.115711277221078</v>
          </cell>
          <cell r="Q52">
            <v>0.11487122935189699</v>
          </cell>
          <cell r="R52">
            <v>0.11487122935189699</v>
          </cell>
          <cell r="S52">
            <v>0.11487122935189699</v>
          </cell>
          <cell r="T52">
            <v>0.11569788967049201</v>
          </cell>
          <cell r="U52">
            <v>0.11613053071652499</v>
          </cell>
          <cell r="V52">
            <v>0.115574869400398</v>
          </cell>
          <cell r="W52">
            <v>0.11567246185700601</v>
          </cell>
          <cell r="X52">
            <v>0.11484616356390601</v>
          </cell>
          <cell r="Y52">
            <v>0.11484616356390601</v>
          </cell>
          <cell r="Z52">
            <v>0.11484616356390601</v>
          </cell>
          <cell r="AA52">
            <v>0.114481969089868</v>
          </cell>
          <cell r="AB52">
            <v>0.11424001827840299</v>
          </cell>
          <cell r="AC52">
            <v>0.114203487774517</v>
          </cell>
          <cell r="AD52">
            <v>0.114881786641546</v>
          </cell>
          <cell r="AE52">
            <v>0.11522330276074999</v>
          </cell>
          <cell r="AM52">
            <v>0.11626689361220199</v>
          </cell>
          <cell r="AN52">
            <v>0</v>
          </cell>
        </row>
        <row r="53">
          <cell r="A53" t="str">
            <v>MGA</v>
          </cell>
          <cell r="B53" t="str">
            <v>USD</v>
          </cell>
          <cell r="D53">
            <v>4.5871559633027498E-4</v>
          </cell>
          <cell r="E53">
            <v>4.5871559633027498E-4</v>
          </cell>
          <cell r="F53">
            <v>4.6061722708429302E-4</v>
          </cell>
          <cell r="G53">
            <v>4.5999999999999996E-4</v>
          </cell>
          <cell r="H53">
            <v>4.63499420625724E-4</v>
          </cell>
          <cell r="I53">
            <v>4.6403712296983802E-4</v>
          </cell>
          <cell r="J53">
            <v>4.6436034362665402E-4</v>
          </cell>
          <cell r="K53">
            <v>4.6436034362665402E-4</v>
          </cell>
          <cell r="L53">
            <v>4.6436034362665402E-4</v>
          </cell>
          <cell r="M53">
            <v>4.6598322460391403E-4</v>
          </cell>
          <cell r="N53">
            <v>4.6403712296983802E-4</v>
          </cell>
          <cell r="O53">
            <v>4.6382189239332097E-4</v>
          </cell>
          <cell r="P53">
            <v>4.6189376443418002E-4</v>
          </cell>
          <cell r="Q53">
            <v>4.5766590389016004E-4</v>
          </cell>
          <cell r="R53">
            <v>4.5766590389016004E-4</v>
          </cell>
          <cell r="S53">
            <v>4.5766590389016004E-4</v>
          </cell>
          <cell r="T53">
            <v>4.5662100456620998E-4</v>
          </cell>
          <cell r="U53">
            <v>4.5610034207525698E-4</v>
          </cell>
          <cell r="V53">
            <v>4.5766590389016004E-4</v>
          </cell>
          <cell r="W53">
            <v>4.5766590389016004E-4</v>
          </cell>
          <cell r="X53">
            <v>4.53001132502831E-4</v>
          </cell>
          <cell r="Y53">
            <v>4.53001132502831E-4</v>
          </cell>
          <cell r="Z53">
            <v>4.53001132502831E-4</v>
          </cell>
          <cell r="AA53">
            <v>4.5766590389016004E-4</v>
          </cell>
          <cell r="AB53">
            <v>4.5766590389016004E-4</v>
          </cell>
          <cell r="AC53">
            <v>4.5766590389016004E-4</v>
          </cell>
          <cell r="AD53">
            <v>4.5766590389016004E-4</v>
          </cell>
          <cell r="AE53">
            <v>4.9200492004920001E-4</v>
          </cell>
          <cell r="AM53">
            <v>4.6061159992257899E-4</v>
          </cell>
          <cell r="AN53">
            <v>0</v>
          </cell>
        </row>
        <row r="54">
          <cell r="A54" t="str">
            <v>MMK</v>
          </cell>
          <cell r="B54" t="str">
            <v>USD</v>
          </cell>
          <cell r="D54">
            <v>0.15542</v>
          </cell>
          <cell r="E54">
            <v>0.15542</v>
          </cell>
          <cell r="F54">
            <v>0.15590000000000001</v>
          </cell>
          <cell r="G54">
            <v>0.15234</v>
          </cell>
          <cell r="H54">
            <v>0.15551999999999999</v>
          </cell>
          <cell r="I54">
            <v>0.15545</v>
          </cell>
          <cell r="J54">
            <v>0.15547</v>
          </cell>
          <cell r="K54">
            <v>0.15547</v>
          </cell>
          <cell r="L54">
            <v>0.15547</v>
          </cell>
          <cell r="M54">
            <v>0.15694</v>
          </cell>
          <cell r="N54">
            <v>0.15551999999999999</v>
          </cell>
          <cell r="O54">
            <v>0.15543999999999999</v>
          </cell>
          <cell r="P54">
            <v>0.15543999999999999</v>
          </cell>
          <cell r="Q54">
            <v>0.15548999999999999</v>
          </cell>
          <cell r="R54">
            <v>0.15548999999999999</v>
          </cell>
          <cell r="S54">
            <v>0.15548999999999999</v>
          </cell>
          <cell r="T54">
            <v>0.15503</v>
          </cell>
          <cell r="U54">
            <v>0.1555</v>
          </cell>
          <cell r="V54">
            <v>0.15542</v>
          </cell>
          <cell r="W54">
            <v>0.15548999999999999</v>
          </cell>
          <cell r="X54">
            <v>0.15547999999999998</v>
          </cell>
          <cell r="Y54">
            <v>0.15547999999999998</v>
          </cell>
          <cell r="Z54">
            <v>0.15547999999999998</v>
          </cell>
          <cell r="AA54">
            <v>0.15573999999999999</v>
          </cell>
          <cell r="AB54">
            <v>0.15461999999999998</v>
          </cell>
          <cell r="AC54">
            <v>0.15545999999999999</v>
          </cell>
          <cell r="AD54">
            <v>0.15540999999999999</v>
          </cell>
          <cell r="AE54">
            <v>0.15542</v>
          </cell>
          <cell r="AM54">
            <v>0.15538571428571402</v>
          </cell>
          <cell r="AN54">
            <v>0</v>
          </cell>
        </row>
        <row r="55">
          <cell r="A55" t="str">
            <v>MOP</v>
          </cell>
          <cell r="B55" t="str">
            <v>USD</v>
          </cell>
          <cell r="D55">
            <v>0.125</v>
          </cell>
          <cell r="E55">
            <v>0.125</v>
          </cell>
          <cell r="F55">
            <v>0.125</v>
          </cell>
          <cell r="G55">
            <v>0.12268</v>
          </cell>
          <cell r="H55">
            <v>0.125</v>
          </cell>
          <cell r="I55">
            <v>0.12510000000000002</v>
          </cell>
          <cell r="J55">
            <v>0.12510000000000002</v>
          </cell>
          <cell r="K55">
            <v>0.12510000000000002</v>
          </cell>
          <cell r="L55">
            <v>0.12510000000000002</v>
          </cell>
          <cell r="M55">
            <v>0.12510000000000002</v>
          </cell>
          <cell r="N55">
            <v>0.125</v>
          </cell>
          <cell r="O55">
            <v>0.125</v>
          </cell>
          <cell r="P55">
            <v>0.125</v>
          </cell>
          <cell r="Q55">
            <v>0.12490000000000001</v>
          </cell>
          <cell r="R55">
            <v>0.12490000000000001</v>
          </cell>
          <cell r="S55">
            <v>0.12490000000000001</v>
          </cell>
          <cell r="T55">
            <v>0.12490000000000001</v>
          </cell>
          <cell r="U55">
            <v>0.12490000000000001</v>
          </cell>
          <cell r="V55">
            <v>0.125</v>
          </cell>
          <cell r="W55">
            <v>0.125</v>
          </cell>
          <cell r="X55">
            <v>0.12490000000000001</v>
          </cell>
          <cell r="Y55">
            <v>0.12490000000000001</v>
          </cell>
          <cell r="Z55">
            <v>0.12490000000000001</v>
          </cell>
          <cell r="AA55">
            <v>0.12490000000000001</v>
          </cell>
          <cell r="AB55">
            <v>0.12480000000000001</v>
          </cell>
          <cell r="AC55">
            <v>0.12480000000000001</v>
          </cell>
          <cell r="AD55">
            <v>0.12480000000000001</v>
          </cell>
          <cell r="AE55">
            <v>0.12480000000000001</v>
          </cell>
          <cell r="AM55">
            <v>0.12487428571428601</v>
          </cell>
          <cell r="AN55">
            <v>0</v>
          </cell>
        </row>
        <row r="56">
          <cell r="A56" t="str">
            <v>MRO</v>
          </cell>
          <cell r="B56" t="str">
            <v>USD</v>
          </cell>
          <cell r="D56">
            <v>3.4965034965035004E-3</v>
          </cell>
          <cell r="E56">
            <v>3.4965034965035004E-3</v>
          </cell>
          <cell r="F56">
            <v>3.4965034965035004E-3</v>
          </cell>
          <cell r="G56">
            <v>3.4299999999999999E-3</v>
          </cell>
          <cell r="H56">
            <v>3.4843205574912901E-3</v>
          </cell>
          <cell r="I56">
            <v>3.4843205574912901E-3</v>
          </cell>
          <cell r="J56">
            <v>3.4843205574912901E-3</v>
          </cell>
          <cell r="K56">
            <v>3.4843205574912901E-3</v>
          </cell>
          <cell r="L56">
            <v>3.4843205574912901E-3</v>
          </cell>
          <cell r="M56">
            <v>3.4843205574912901E-3</v>
          </cell>
          <cell r="N56">
            <v>3.4722222222222199E-3</v>
          </cell>
          <cell r="O56">
            <v>3.4782608695652201E-3</v>
          </cell>
          <cell r="P56">
            <v>3.4965034965035004E-3</v>
          </cell>
          <cell r="Q56">
            <v>3.4965034965035004E-3</v>
          </cell>
          <cell r="R56">
            <v>3.4965034965035004E-3</v>
          </cell>
          <cell r="S56">
            <v>3.4965034965035004E-3</v>
          </cell>
          <cell r="T56">
            <v>3.4904013961605603E-3</v>
          </cell>
          <cell r="U56">
            <v>3.4904013961605603E-3</v>
          </cell>
          <cell r="V56">
            <v>3.4904013961605603E-3</v>
          </cell>
          <cell r="W56">
            <v>3.4904013961605603E-3</v>
          </cell>
          <cell r="X56">
            <v>3.4904013961605603E-3</v>
          </cell>
          <cell r="Y56">
            <v>3.4904013961605603E-3</v>
          </cell>
          <cell r="Z56">
            <v>3.4904013961605603E-3</v>
          </cell>
          <cell r="AA56">
            <v>3.4904013961605603E-3</v>
          </cell>
          <cell r="AB56">
            <v>3.4904013961605603E-3</v>
          </cell>
          <cell r="AC56">
            <v>3.4904013961605603E-3</v>
          </cell>
          <cell r="AD56">
            <v>3.4904013961605603E-3</v>
          </cell>
          <cell r="AE56">
            <v>3.4904013961605603E-3</v>
          </cell>
          <cell r="AM56">
            <v>3.4873838452209403E-3</v>
          </cell>
          <cell r="AN56">
            <v>0</v>
          </cell>
        </row>
        <row r="57">
          <cell r="A57" t="str">
            <v>MVR</v>
          </cell>
          <cell r="B57" t="str">
            <v>USD</v>
          </cell>
          <cell r="D57">
            <v>7.8100000000000003E-2</v>
          </cell>
          <cell r="E57">
            <v>7.8100000000000003E-2</v>
          </cell>
          <cell r="F57">
            <v>7.8100000000000003E-2</v>
          </cell>
          <cell r="G57">
            <v>7.7039999999999997E-2</v>
          </cell>
          <cell r="H57">
            <v>7.8100000000000003E-2</v>
          </cell>
          <cell r="I57">
            <v>7.8100000000000003E-2</v>
          </cell>
          <cell r="J57">
            <v>7.8100000000000003E-2</v>
          </cell>
          <cell r="K57">
            <v>7.8100000000000003E-2</v>
          </cell>
          <cell r="L57">
            <v>7.8100000000000003E-2</v>
          </cell>
          <cell r="M57">
            <v>7.8100000000000003E-2</v>
          </cell>
          <cell r="N57">
            <v>7.8100000000000003E-2</v>
          </cell>
          <cell r="O57">
            <v>7.8100000000000003E-2</v>
          </cell>
          <cell r="P57">
            <v>7.8100000000000003E-2</v>
          </cell>
          <cell r="Q57">
            <v>7.8100000000000003E-2</v>
          </cell>
          <cell r="R57">
            <v>7.8100000000000003E-2</v>
          </cell>
          <cell r="S57">
            <v>7.8100000000000003E-2</v>
          </cell>
          <cell r="T57">
            <v>7.8100000000000003E-2</v>
          </cell>
          <cell r="U57">
            <v>7.8100000000000003E-2</v>
          </cell>
          <cell r="V57">
            <v>7.8100000000000003E-2</v>
          </cell>
          <cell r="W57">
            <v>7.8100000000000003E-2</v>
          </cell>
          <cell r="X57">
            <v>7.8100000000000003E-2</v>
          </cell>
          <cell r="Y57">
            <v>7.8100000000000003E-2</v>
          </cell>
          <cell r="Z57">
            <v>7.8100000000000003E-2</v>
          </cell>
          <cell r="AA57">
            <v>7.8100000000000003E-2</v>
          </cell>
          <cell r="AB57">
            <v>7.8100000000000003E-2</v>
          </cell>
          <cell r="AC57">
            <v>7.8100000000000003E-2</v>
          </cell>
          <cell r="AD57">
            <v>7.8100000000000003E-2</v>
          </cell>
          <cell r="AE57">
            <v>7.8100000000000003E-2</v>
          </cell>
          <cell r="AM57">
            <v>7.8062142857142899E-2</v>
          </cell>
          <cell r="AN57">
            <v>0</v>
          </cell>
        </row>
        <row r="58">
          <cell r="A58" t="str">
            <v>MXN</v>
          </cell>
          <cell r="B58" t="str">
            <v>USD</v>
          </cell>
          <cell r="D58">
            <v>7.9079999999999998E-2</v>
          </cell>
          <cell r="E58">
            <v>7.9079999999999998E-2</v>
          </cell>
          <cell r="F58">
            <v>7.9479999999999995E-2</v>
          </cell>
          <cell r="G58">
            <v>7.954E-2</v>
          </cell>
          <cell r="H58">
            <v>7.984999999999999E-2</v>
          </cell>
          <cell r="I58">
            <v>7.9589999999999994E-2</v>
          </cell>
          <cell r="J58">
            <v>7.8789999999999999E-2</v>
          </cell>
          <cell r="K58">
            <v>7.8789999999999999E-2</v>
          </cell>
          <cell r="L58">
            <v>7.8789999999999999E-2</v>
          </cell>
          <cell r="M58">
            <v>7.9210000000000003E-2</v>
          </cell>
          <cell r="N58">
            <v>7.936E-2</v>
          </cell>
          <cell r="O58">
            <v>7.843E-2</v>
          </cell>
          <cell r="P58">
            <v>7.8519999999999993E-2</v>
          </cell>
          <cell r="Q58">
            <v>7.8570000000000001E-2</v>
          </cell>
          <cell r="R58">
            <v>7.8570000000000001E-2</v>
          </cell>
          <cell r="S58">
            <v>7.8570000000000001E-2</v>
          </cell>
          <cell r="T58">
            <v>7.8969999999999999E-2</v>
          </cell>
          <cell r="U58">
            <v>7.9390000000000002E-2</v>
          </cell>
          <cell r="V58">
            <v>7.916999999999999E-2</v>
          </cell>
          <cell r="W58">
            <v>7.8710000000000002E-2</v>
          </cell>
          <cell r="X58">
            <v>7.8339999999999993E-2</v>
          </cell>
          <cell r="Y58">
            <v>7.8339999999999993E-2</v>
          </cell>
          <cell r="Z58">
            <v>7.8339999999999993E-2</v>
          </cell>
          <cell r="AA58">
            <v>7.7469999999999997E-2</v>
          </cell>
          <cell r="AB58">
            <v>7.7079999999999996E-2</v>
          </cell>
          <cell r="AC58">
            <v>7.7030000000000001E-2</v>
          </cell>
          <cell r="AD58">
            <v>7.6519999999999991E-2</v>
          </cell>
          <cell r="AE58">
            <v>7.6869999999999994E-2</v>
          </cell>
          <cell r="AM58">
            <v>7.8587500000000005E-2</v>
          </cell>
          <cell r="AN58">
            <v>0</v>
          </cell>
        </row>
        <row r="59">
          <cell r="A59" t="str">
            <v>MYR</v>
          </cell>
          <cell r="B59" t="str">
            <v>USD</v>
          </cell>
          <cell r="D59">
            <v>0.3145</v>
          </cell>
          <cell r="E59">
            <v>0.3145</v>
          </cell>
          <cell r="F59">
            <v>0.31670000000000004</v>
          </cell>
          <cell r="G59">
            <v>0.31526999999999999</v>
          </cell>
          <cell r="H59">
            <v>0.31530000000000002</v>
          </cell>
          <cell r="I59">
            <v>0.317</v>
          </cell>
          <cell r="J59">
            <v>0.31770000000000004</v>
          </cell>
          <cell r="K59">
            <v>0.31770000000000004</v>
          </cell>
          <cell r="L59">
            <v>0.31770000000000004</v>
          </cell>
          <cell r="M59">
            <v>0.318</v>
          </cell>
          <cell r="N59">
            <v>0.31670000000000004</v>
          </cell>
          <cell r="O59">
            <v>0.31490000000000001</v>
          </cell>
          <cell r="P59">
            <v>0.3145</v>
          </cell>
          <cell r="Q59">
            <v>0.31540000000000001</v>
          </cell>
          <cell r="R59">
            <v>0.31540000000000001</v>
          </cell>
          <cell r="S59">
            <v>0.31540000000000001</v>
          </cell>
          <cell r="T59">
            <v>0.31470000000000004</v>
          </cell>
          <cell r="U59">
            <v>0.31659999999999999</v>
          </cell>
          <cell r="V59">
            <v>0.31850000000000001</v>
          </cell>
          <cell r="W59">
            <v>0.31980000000000003</v>
          </cell>
          <cell r="X59">
            <v>0.31850000000000001</v>
          </cell>
          <cell r="Y59">
            <v>0.31850000000000001</v>
          </cell>
          <cell r="Z59">
            <v>0.31850000000000001</v>
          </cell>
          <cell r="AA59">
            <v>0.31920000000000004</v>
          </cell>
          <cell r="AB59">
            <v>0.31780000000000003</v>
          </cell>
          <cell r="AC59">
            <v>0.31820000000000004</v>
          </cell>
          <cell r="AD59">
            <v>0.31840000000000002</v>
          </cell>
          <cell r="AE59">
            <v>0.31840000000000002</v>
          </cell>
          <cell r="AM59">
            <v>0.31692035714285699</v>
          </cell>
          <cell r="AN59">
            <v>0</v>
          </cell>
        </row>
        <row r="60">
          <cell r="A60" t="str">
            <v>NOK</v>
          </cell>
          <cell r="B60" t="str">
            <v>USD</v>
          </cell>
          <cell r="D60">
            <v>0.1646</v>
          </cell>
          <cell r="E60">
            <v>0.1646</v>
          </cell>
          <cell r="F60">
            <v>0.16770000000000002</v>
          </cell>
          <cell r="G60">
            <v>0.16705999999999999</v>
          </cell>
          <cell r="H60">
            <v>0.1668</v>
          </cell>
          <cell r="I60">
            <v>0.1671</v>
          </cell>
          <cell r="J60">
            <v>0.16800000000000001</v>
          </cell>
          <cell r="K60">
            <v>0.16800000000000001</v>
          </cell>
          <cell r="L60">
            <v>0.16800000000000001</v>
          </cell>
          <cell r="M60">
            <v>0.1671</v>
          </cell>
          <cell r="N60">
            <v>0.16590000000000002</v>
          </cell>
          <cell r="O60">
            <v>0.16140000000000002</v>
          </cell>
          <cell r="P60">
            <v>0.1618</v>
          </cell>
          <cell r="Q60">
            <v>0.16090000000000002</v>
          </cell>
          <cell r="R60">
            <v>0.16090000000000002</v>
          </cell>
          <cell r="S60">
            <v>0.16090000000000002</v>
          </cell>
          <cell r="T60">
            <v>0.1623</v>
          </cell>
          <cell r="U60">
            <v>0.16309999999999999</v>
          </cell>
          <cell r="V60">
            <v>0.1623</v>
          </cell>
          <cell r="W60">
            <v>0.16170000000000001</v>
          </cell>
          <cell r="X60">
            <v>0.16040000000000001</v>
          </cell>
          <cell r="Y60">
            <v>0.16040000000000001</v>
          </cell>
          <cell r="Z60">
            <v>0.16040000000000001</v>
          </cell>
          <cell r="AA60">
            <v>0.16020000000000001</v>
          </cell>
          <cell r="AB60">
            <v>0.1585</v>
          </cell>
          <cell r="AC60">
            <v>0.15840000000000001</v>
          </cell>
          <cell r="AD60">
            <v>0.15870000000000001</v>
          </cell>
          <cell r="AE60">
            <v>0.1603</v>
          </cell>
          <cell r="AM60">
            <v>0.16312357142857101</v>
          </cell>
          <cell r="AN60">
            <v>0</v>
          </cell>
        </row>
        <row r="61">
          <cell r="A61" t="str">
            <v>NPR</v>
          </cell>
          <cell r="B61" t="str">
            <v>USD</v>
          </cell>
          <cell r="D61">
            <v>1.3463999999999999E-2</v>
          </cell>
          <cell r="E61">
            <v>1.3463999999999999E-2</v>
          </cell>
          <cell r="F61">
            <v>1.3514999999999999E-2</v>
          </cell>
          <cell r="G61">
            <v>1.3309999999999999E-2</v>
          </cell>
          <cell r="H61">
            <v>1.3531999999999999E-2</v>
          </cell>
          <cell r="I61">
            <v>1.3533E-2</v>
          </cell>
          <cell r="J61">
            <v>1.3542999999999999E-2</v>
          </cell>
          <cell r="K61">
            <v>1.3542999999999999E-2</v>
          </cell>
          <cell r="L61">
            <v>1.3542999999999999E-2</v>
          </cell>
          <cell r="M61">
            <v>1.3548999999999999E-2</v>
          </cell>
          <cell r="N61">
            <v>1.3469E-2</v>
          </cell>
          <cell r="O61">
            <v>1.3382999999999999E-2</v>
          </cell>
          <cell r="P61">
            <v>1.3356999999999999E-2</v>
          </cell>
          <cell r="Q61">
            <v>1.3359999999999999E-2</v>
          </cell>
          <cell r="R61">
            <v>1.3359999999999999E-2</v>
          </cell>
          <cell r="S61">
            <v>1.3359999999999999E-2</v>
          </cell>
          <cell r="T61">
            <v>1.3344E-2</v>
          </cell>
          <cell r="U61">
            <v>1.3401E-2</v>
          </cell>
          <cell r="V61">
            <v>1.3413E-2</v>
          </cell>
          <cell r="W61">
            <v>1.3422E-2</v>
          </cell>
          <cell r="X61">
            <v>1.3387E-2</v>
          </cell>
          <cell r="Y61">
            <v>1.3387E-2</v>
          </cell>
          <cell r="Z61">
            <v>1.3387E-2</v>
          </cell>
          <cell r="AA61">
            <v>1.3391999999999999E-2</v>
          </cell>
          <cell r="AB61">
            <v>1.3195999999999999E-2</v>
          </cell>
          <cell r="AC61">
            <v>1.3323E-2</v>
          </cell>
          <cell r="AD61">
            <v>1.3339999999999999E-2</v>
          </cell>
          <cell r="AE61">
            <v>1.3323999999999999E-2</v>
          </cell>
          <cell r="AM61">
            <v>1.34143214285714E-2</v>
          </cell>
          <cell r="AN61">
            <v>0</v>
          </cell>
        </row>
        <row r="62">
          <cell r="A62" t="str">
            <v>NZD</v>
          </cell>
          <cell r="B62" t="str">
            <v>USD</v>
          </cell>
          <cell r="D62">
            <v>0.72600000000000009</v>
          </cell>
          <cell r="E62">
            <v>0.72600000000000009</v>
          </cell>
          <cell r="F62">
            <v>0.73280000000000001</v>
          </cell>
          <cell r="G62">
            <v>0.73320999999999992</v>
          </cell>
          <cell r="H62">
            <v>0.73480000000000001</v>
          </cell>
          <cell r="I62">
            <v>0.73070000000000002</v>
          </cell>
          <cell r="J62">
            <v>0.73350000000000004</v>
          </cell>
          <cell r="K62">
            <v>0.73350000000000004</v>
          </cell>
          <cell r="L62">
            <v>0.73350000000000004</v>
          </cell>
          <cell r="M62">
            <v>0.72889999999999999</v>
          </cell>
          <cell r="N62">
            <v>0.72410000000000008</v>
          </cell>
          <cell r="O62">
            <v>0.71460000000000001</v>
          </cell>
          <cell r="P62">
            <v>0.70850000000000002</v>
          </cell>
          <cell r="Q62">
            <v>0.70590000000000008</v>
          </cell>
          <cell r="R62">
            <v>0.70590000000000008</v>
          </cell>
          <cell r="S62">
            <v>0.70590000000000008</v>
          </cell>
          <cell r="T62">
            <v>0.70730000000000004</v>
          </cell>
          <cell r="U62">
            <v>0.71210000000000007</v>
          </cell>
          <cell r="V62">
            <v>0.71440000000000003</v>
          </cell>
          <cell r="W62">
            <v>0.70710000000000006</v>
          </cell>
          <cell r="X62">
            <v>0.70669999999999999</v>
          </cell>
          <cell r="Y62">
            <v>0.70669999999999999</v>
          </cell>
          <cell r="Z62">
            <v>0.70669999999999999</v>
          </cell>
          <cell r="AA62">
            <v>0.70679999999999998</v>
          </cell>
          <cell r="AB62">
            <v>0.70230000000000004</v>
          </cell>
          <cell r="AC62">
            <v>0.69950000000000001</v>
          </cell>
          <cell r="AD62">
            <v>0.70290000000000008</v>
          </cell>
          <cell r="AE62">
            <v>0.71090000000000009</v>
          </cell>
          <cell r="AM62">
            <v>0.71647178571428605</v>
          </cell>
          <cell r="AN62">
            <v>0</v>
          </cell>
        </row>
        <row r="63">
          <cell r="A63" t="str">
            <v>OMR</v>
          </cell>
          <cell r="B63" t="str">
            <v>USD</v>
          </cell>
          <cell r="D63">
            <v>2.5977000000000001</v>
          </cell>
          <cell r="E63">
            <v>2.5977000000000001</v>
          </cell>
          <cell r="F63">
            <v>2.5977000000000001</v>
          </cell>
          <cell r="G63">
            <v>2.5871200000000001</v>
          </cell>
          <cell r="H63">
            <v>2.5977000000000001</v>
          </cell>
          <cell r="I63">
            <v>2.5977000000000001</v>
          </cell>
          <cell r="J63">
            <v>2.5977000000000001</v>
          </cell>
          <cell r="K63">
            <v>2.5977000000000001</v>
          </cell>
          <cell r="L63">
            <v>2.5977000000000001</v>
          </cell>
          <cell r="M63">
            <v>2.5977000000000001</v>
          </cell>
          <cell r="N63">
            <v>2.5975999999999999</v>
          </cell>
          <cell r="O63">
            <v>2.5975000000000001</v>
          </cell>
          <cell r="P63">
            <v>2.5975000000000001</v>
          </cell>
          <cell r="Q63">
            <v>2.5975000000000001</v>
          </cell>
          <cell r="R63">
            <v>2.5975000000000001</v>
          </cell>
          <cell r="S63">
            <v>2.5975000000000001</v>
          </cell>
          <cell r="T63">
            <v>2.5975000000000001</v>
          </cell>
          <cell r="U63">
            <v>2.5975000000000001</v>
          </cell>
          <cell r="V63">
            <v>2.5975000000000001</v>
          </cell>
          <cell r="W63">
            <v>2.5975000000000001</v>
          </cell>
          <cell r="X63">
            <v>2.5973999999999999</v>
          </cell>
          <cell r="Y63">
            <v>2.5973999999999999</v>
          </cell>
          <cell r="Z63">
            <v>2.5973999999999999</v>
          </cell>
          <cell r="AA63">
            <v>2.5975000000000001</v>
          </cell>
          <cell r="AB63">
            <v>2.5975000000000001</v>
          </cell>
          <cell r="AC63">
            <v>2.5973000000000002</v>
          </cell>
          <cell r="AD63">
            <v>2.5975000000000001</v>
          </cell>
          <cell r="AE63">
            <v>2.5973000000000002</v>
          </cell>
          <cell r="AM63">
            <v>2.5971721428571399</v>
          </cell>
          <cell r="AN63">
            <v>0</v>
          </cell>
        </row>
        <row r="64">
          <cell r="A64" t="str">
            <v>PEN</v>
          </cell>
          <cell r="B64" t="str">
            <v>USD</v>
          </cell>
          <cell r="D64">
            <v>0.354547</v>
          </cell>
          <cell r="E64">
            <v>0.354547</v>
          </cell>
          <cell r="F64">
            <v>0.35517699999999996</v>
          </cell>
          <cell r="G64">
            <v>0.35154999999999997</v>
          </cell>
          <cell r="H64">
            <v>0.35701499999999997</v>
          </cell>
          <cell r="I64">
            <v>0.357207</v>
          </cell>
          <cell r="J64">
            <v>0.35695199999999999</v>
          </cell>
          <cell r="K64">
            <v>0.35695199999999999</v>
          </cell>
          <cell r="L64">
            <v>0.35695199999999999</v>
          </cell>
          <cell r="M64">
            <v>0.35701499999999997</v>
          </cell>
          <cell r="N64">
            <v>0.356379</v>
          </cell>
          <cell r="O64">
            <v>0.356379</v>
          </cell>
          <cell r="P64">
            <v>0.35657</v>
          </cell>
          <cell r="Q64">
            <v>0.35657</v>
          </cell>
          <cell r="R64">
            <v>0.35657</v>
          </cell>
          <cell r="S64">
            <v>0.35657</v>
          </cell>
          <cell r="T64">
            <v>0.35682399999999997</v>
          </cell>
          <cell r="U64">
            <v>0.35733399999999998</v>
          </cell>
          <cell r="V64">
            <v>0.357462</v>
          </cell>
          <cell r="W64">
            <v>0.35727100000000001</v>
          </cell>
          <cell r="X64">
            <v>0.35714299999999999</v>
          </cell>
          <cell r="Y64">
            <v>0.35714299999999999</v>
          </cell>
          <cell r="Z64">
            <v>0.35714299999999999</v>
          </cell>
          <cell r="AA64">
            <v>0.35733399999999998</v>
          </cell>
          <cell r="AB64">
            <v>0.35733399999999998</v>
          </cell>
          <cell r="AC64">
            <v>0.35739799999999999</v>
          </cell>
          <cell r="AD64">
            <v>0.35778199999999999</v>
          </cell>
          <cell r="AE64">
            <v>0.357462</v>
          </cell>
          <cell r="AM64">
            <v>0.35659221428571397</v>
          </cell>
          <cell r="AN64">
            <v>0</v>
          </cell>
        </row>
        <row r="65">
          <cell r="A65" t="str">
            <v>PGK</v>
          </cell>
          <cell r="B65" t="str">
            <v>USD</v>
          </cell>
          <cell r="D65">
            <v>0.37</v>
          </cell>
          <cell r="E65">
            <v>0.37</v>
          </cell>
          <cell r="F65">
            <v>0.37</v>
          </cell>
          <cell r="G65">
            <v>0.37628999999999996</v>
          </cell>
          <cell r="H65">
            <v>0.37</v>
          </cell>
          <cell r="I65">
            <v>0.37</v>
          </cell>
          <cell r="J65">
            <v>0.37</v>
          </cell>
          <cell r="K65">
            <v>0.37</v>
          </cell>
          <cell r="L65">
            <v>0.37</v>
          </cell>
          <cell r="M65">
            <v>0.37</v>
          </cell>
          <cell r="N65">
            <v>0.37</v>
          </cell>
          <cell r="O65">
            <v>0.37</v>
          </cell>
          <cell r="P65">
            <v>0.36799999999999999</v>
          </cell>
          <cell r="Q65">
            <v>0.36799999999999999</v>
          </cell>
          <cell r="R65">
            <v>0.36799999999999999</v>
          </cell>
          <cell r="S65">
            <v>0.36799999999999999</v>
          </cell>
          <cell r="T65">
            <v>0.36799999999999999</v>
          </cell>
          <cell r="U65">
            <v>0.36799999999999999</v>
          </cell>
          <cell r="V65">
            <v>0.36799999999999999</v>
          </cell>
          <cell r="W65">
            <v>0.36799999999999999</v>
          </cell>
          <cell r="X65">
            <v>0.36799999999999999</v>
          </cell>
          <cell r="Y65">
            <v>0.36799999999999999</v>
          </cell>
          <cell r="Z65">
            <v>0.36799999999999999</v>
          </cell>
          <cell r="AA65">
            <v>0.36799999999999999</v>
          </cell>
          <cell r="AB65">
            <v>0.36699999999999999</v>
          </cell>
          <cell r="AC65">
            <v>0.36</v>
          </cell>
          <cell r="AD65">
            <v>0.36699999999999999</v>
          </cell>
          <cell r="AE65">
            <v>0.36799999999999999</v>
          </cell>
          <cell r="AM65">
            <v>0.36872464285714301</v>
          </cell>
          <cell r="AN65">
            <v>0</v>
          </cell>
        </row>
        <row r="66">
          <cell r="A66" t="str">
            <v>PHP</v>
          </cell>
          <cell r="B66" t="str">
            <v>USD</v>
          </cell>
          <cell r="D66">
            <v>2.1970999999999997E-2</v>
          </cell>
          <cell r="E66">
            <v>2.1970999999999997E-2</v>
          </cell>
          <cell r="F66">
            <v>2.2161999999999998E-2</v>
          </cell>
          <cell r="G66">
            <v>2.205E-2</v>
          </cell>
          <cell r="H66">
            <v>2.2116999999999998E-2</v>
          </cell>
          <cell r="I66">
            <v>2.2204999999999999E-2</v>
          </cell>
          <cell r="J66">
            <v>2.2291999999999999E-2</v>
          </cell>
          <cell r="K66">
            <v>2.2291999999999999E-2</v>
          </cell>
          <cell r="L66">
            <v>2.2291999999999999E-2</v>
          </cell>
          <cell r="M66">
            <v>2.2266999999999999E-2</v>
          </cell>
          <cell r="N66">
            <v>2.2200000000000001E-2</v>
          </cell>
          <cell r="O66">
            <v>2.2100000000000002E-2</v>
          </cell>
          <cell r="P66">
            <v>2.2026999999999998E-2</v>
          </cell>
          <cell r="Q66">
            <v>2.2072999999999999E-2</v>
          </cell>
          <cell r="R66">
            <v>2.2072999999999999E-2</v>
          </cell>
          <cell r="S66">
            <v>2.2072999999999999E-2</v>
          </cell>
          <cell r="T66">
            <v>2.2036E-2</v>
          </cell>
          <cell r="U66">
            <v>2.2144999999999998E-2</v>
          </cell>
          <cell r="V66">
            <v>2.2217000000000001E-2</v>
          </cell>
          <cell r="W66">
            <v>2.2241999999999998E-2</v>
          </cell>
          <cell r="X66">
            <v>2.2145999999999999E-2</v>
          </cell>
          <cell r="Y66">
            <v>2.2145999999999999E-2</v>
          </cell>
          <cell r="Z66">
            <v>2.2145999999999999E-2</v>
          </cell>
          <cell r="AA66">
            <v>2.2155999999999999E-2</v>
          </cell>
          <cell r="AB66">
            <v>2.2036E-2</v>
          </cell>
          <cell r="AC66">
            <v>2.2029999999999998E-2</v>
          </cell>
          <cell r="AD66">
            <v>2.2119E-2</v>
          </cell>
          <cell r="AE66">
            <v>2.2110999999999999E-2</v>
          </cell>
          <cell r="AM66">
            <v>2.21319642857143E-2</v>
          </cell>
          <cell r="AN66">
            <v>0</v>
          </cell>
        </row>
        <row r="67">
          <cell r="A67" t="str">
            <v>PKR</v>
          </cell>
          <cell r="B67" t="str">
            <v>USD</v>
          </cell>
          <cell r="D67">
            <v>1.17234E-2</v>
          </cell>
          <cell r="E67">
            <v>1.17234E-2</v>
          </cell>
          <cell r="F67">
            <v>1.1654400000000001E-2</v>
          </cell>
          <cell r="G67">
            <v>1.1509999999999999E-2</v>
          </cell>
          <cell r="H67">
            <v>1.16612E-2</v>
          </cell>
          <cell r="I67">
            <v>1.16618E-2</v>
          </cell>
          <cell r="J67">
            <v>1.1665099999999999E-2</v>
          </cell>
          <cell r="K67">
            <v>1.1665099999999999E-2</v>
          </cell>
          <cell r="L67">
            <v>1.1665099999999999E-2</v>
          </cell>
          <cell r="M67">
            <v>1.1660500000000001E-2</v>
          </cell>
          <cell r="N67">
            <v>1.1654400000000001E-2</v>
          </cell>
          <cell r="O67">
            <v>1.16551E-2</v>
          </cell>
          <cell r="P67">
            <v>1.1653699999999999E-2</v>
          </cell>
          <cell r="Q67">
            <v>1.16741E-2</v>
          </cell>
          <cell r="R67">
            <v>1.16741E-2</v>
          </cell>
          <cell r="S67">
            <v>1.16741E-2</v>
          </cell>
          <cell r="T67">
            <v>1.16673E-2</v>
          </cell>
          <cell r="U67">
            <v>1.1668700000000001E-2</v>
          </cell>
          <cell r="V67">
            <v>1.1668E-2</v>
          </cell>
          <cell r="W67">
            <v>1.16673E-2</v>
          </cell>
          <cell r="X67">
            <v>1.16673E-2</v>
          </cell>
          <cell r="Y67">
            <v>1.16673E-2</v>
          </cell>
          <cell r="Z67">
            <v>1.16673E-2</v>
          </cell>
          <cell r="AA67">
            <v>1.16755E-2</v>
          </cell>
          <cell r="AB67">
            <v>1.16741E-2</v>
          </cell>
          <cell r="AC67">
            <v>1.16794E-2</v>
          </cell>
          <cell r="AD67">
            <v>1.17083E-2</v>
          </cell>
          <cell r="AE67">
            <v>1.16741E-2</v>
          </cell>
          <cell r="AM67">
            <v>1.16664321428571E-2</v>
          </cell>
          <cell r="AN67">
            <v>0</v>
          </cell>
        </row>
        <row r="68">
          <cell r="A68" t="str">
            <v>PLN</v>
          </cell>
          <cell r="B68" t="str">
            <v>USD</v>
          </cell>
          <cell r="D68">
            <v>0.325711680020846</v>
          </cell>
          <cell r="E68">
            <v>0.325711680020846</v>
          </cell>
          <cell r="F68">
            <v>0.33103813559321998</v>
          </cell>
          <cell r="G68">
            <v>0.32943</v>
          </cell>
          <cell r="H68">
            <v>0.33018556428712903</v>
          </cell>
          <cell r="I68">
            <v>0.33042558815754702</v>
          </cell>
          <cell r="J68">
            <v>0.33301142229178499</v>
          </cell>
          <cell r="K68">
            <v>0.33301142229178499</v>
          </cell>
          <cell r="L68">
            <v>0.33301142229178499</v>
          </cell>
          <cell r="M68">
            <v>0.33350008337502107</v>
          </cell>
          <cell r="N68">
            <v>0.33184005309440801</v>
          </cell>
          <cell r="O68">
            <v>0.32090366471985099</v>
          </cell>
          <cell r="P68">
            <v>0.32051282051282104</v>
          </cell>
          <cell r="Q68">
            <v>0.31863369869997504</v>
          </cell>
          <cell r="R68">
            <v>0.31863369869997504</v>
          </cell>
          <cell r="S68">
            <v>0.31863369869997504</v>
          </cell>
          <cell r="T68">
            <v>0.32200933827081002</v>
          </cell>
          <cell r="U68">
            <v>0.32673332026400098</v>
          </cell>
          <cell r="V68">
            <v>0.32633880494729595</v>
          </cell>
          <cell r="W68">
            <v>0.32297655190233204</v>
          </cell>
          <cell r="X68">
            <v>0.31964200095892598</v>
          </cell>
          <cell r="Y68">
            <v>0.31964200095892598</v>
          </cell>
          <cell r="Z68">
            <v>0.31964200095892598</v>
          </cell>
          <cell r="AA68">
            <v>0.315049935414763</v>
          </cell>
          <cell r="AB68">
            <v>0.31529827216546902</v>
          </cell>
          <cell r="AC68">
            <v>0.31661600810537005</v>
          </cell>
          <cell r="AD68">
            <v>0.31788416301099898</v>
          </cell>
          <cell r="AE68">
            <v>0.32169856844137001</v>
          </cell>
          <cell r="AM68">
            <v>0.32420448564843402</v>
          </cell>
          <cell r="AN68">
            <v>0</v>
          </cell>
        </row>
        <row r="69">
          <cell r="A69" t="str">
            <v>PYG</v>
          </cell>
          <cell r="B69" t="str">
            <v>USD</v>
          </cell>
          <cell r="D69">
            <v>2.0986358866736601E-4</v>
          </cell>
          <cell r="E69">
            <v>2.0986358866736601E-4</v>
          </cell>
          <cell r="F69">
            <v>2.1041557075223601E-4</v>
          </cell>
          <cell r="G69">
            <v>2.0999999999999998E-4</v>
          </cell>
          <cell r="H69">
            <v>2.0964360587002101E-4</v>
          </cell>
          <cell r="I69">
            <v>2.0964360587002101E-4</v>
          </cell>
          <cell r="J69">
            <v>2.1041557075223601E-4</v>
          </cell>
          <cell r="K69">
            <v>2.1041557075223601E-4</v>
          </cell>
          <cell r="L69">
            <v>2.1041557075223601E-4</v>
          </cell>
          <cell r="M69">
            <v>2.0964360587002101E-4</v>
          </cell>
          <cell r="N69">
            <v>2.0986358866736601E-4</v>
          </cell>
          <cell r="O69">
            <v>2.0964360587002101E-4</v>
          </cell>
          <cell r="P69">
            <v>2.0964360587002101E-4</v>
          </cell>
          <cell r="Q69">
            <v>2.0964360587002101E-4</v>
          </cell>
          <cell r="R69">
            <v>2.0964360587002101E-4</v>
          </cell>
          <cell r="S69">
            <v>2.0964360587002101E-4</v>
          </cell>
          <cell r="T69">
            <v>2.0964360587002101E-4</v>
          </cell>
          <cell r="U69">
            <v>2.0964360587002101E-4</v>
          </cell>
          <cell r="V69">
            <v>2.0964360587002101E-4</v>
          </cell>
          <cell r="W69">
            <v>2.0942408376963402E-4</v>
          </cell>
          <cell r="X69">
            <v>2.0942408376963402E-4</v>
          </cell>
          <cell r="Y69">
            <v>2.0942408376963402E-4</v>
          </cell>
          <cell r="Z69">
            <v>2.0942408376963402E-4</v>
          </cell>
          <cell r="AA69">
            <v>2.0942408376963402E-4</v>
          </cell>
          <cell r="AB69">
            <v>2.0942408376963402E-4</v>
          </cell>
          <cell r="AC69">
            <v>2.0942408376963402E-4</v>
          </cell>
          <cell r="AD69">
            <v>2.0942408376963402E-4</v>
          </cell>
          <cell r="AE69">
            <v>2.0942408376963402E-4</v>
          </cell>
          <cell r="AM69">
            <v>2.0971962383957001E-4</v>
          </cell>
          <cell r="AN69">
            <v>0</v>
          </cell>
        </row>
        <row r="70">
          <cell r="A70" t="str">
            <v>QAR</v>
          </cell>
          <cell r="B70" t="str">
            <v>USD</v>
          </cell>
          <cell r="D70">
            <v>0.27479999999999999</v>
          </cell>
          <cell r="E70">
            <v>0.27479999999999999</v>
          </cell>
          <cell r="F70">
            <v>0.2747</v>
          </cell>
          <cell r="G70">
            <v>0.27451999999999999</v>
          </cell>
          <cell r="H70">
            <v>0.27479999999999999</v>
          </cell>
          <cell r="I70">
            <v>0.27479999999999999</v>
          </cell>
          <cell r="J70">
            <v>0.27479999999999999</v>
          </cell>
          <cell r="K70">
            <v>0.27479999999999999</v>
          </cell>
          <cell r="L70">
            <v>0.27479999999999999</v>
          </cell>
          <cell r="M70">
            <v>0.27479999999999999</v>
          </cell>
          <cell r="N70">
            <v>0.27460000000000001</v>
          </cell>
          <cell r="O70">
            <v>0.27479999999999999</v>
          </cell>
          <cell r="P70">
            <v>0.2747</v>
          </cell>
          <cell r="Q70">
            <v>0.2747</v>
          </cell>
          <cell r="R70">
            <v>0.2747</v>
          </cell>
          <cell r="S70">
            <v>0.2747</v>
          </cell>
          <cell r="T70">
            <v>0.27479999999999999</v>
          </cell>
          <cell r="U70">
            <v>0.2747</v>
          </cell>
          <cell r="V70">
            <v>0.2747</v>
          </cell>
          <cell r="W70">
            <v>0.2747</v>
          </cell>
          <cell r="X70">
            <v>0.2747</v>
          </cell>
          <cell r="Y70">
            <v>0.2747</v>
          </cell>
          <cell r="Z70">
            <v>0.2747</v>
          </cell>
          <cell r="AA70">
            <v>0.2747</v>
          </cell>
          <cell r="AB70">
            <v>0.2747</v>
          </cell>
          <cell r="AC70">
            <v>0.2747</v>
          </cell>
          <cell r="AD70">
            <v>0.2747</v>
          </cell>
          <cell r="AE70">
            <v>0.2747</v>
          </cell>
          <cell r="AM70">
            <v>0.27472571428571396</v>
          </cell>
          <cell r="AN70">
            <v>0</v>
          </cell>
        </row>
        <row r="71">
          <cell r="A71" t="str">
            <v>ROL</v>
          </cell>
          <cell r="B71" t="str">
            <v>USD</v>
          </cell>
          <cell r="D71">
            <v>3.0705929314950702E-5</v>
          </cell>
          <cell r="E71">
            <v>3.0705929314950702E-5</v>
          </cell>
          <cell r="F71">
            <v>3.1065065780276803E-5</v>
          </cell>
          <cell r="G71">
            <v>2.9999999999999997E-5</v>
          </cell>
          <cell r="H71">
            <v>3.0942508818615005E-5</v>
          </cell>
          <cell r="I71">
            <v>3.0993330804589308E-5</v>
          </cell>
          <cell r="J71">
            <v>3.129351754784E-5</v>
          </cell>
          <cell r="K71">
            <v>3.129351754784E-5</v>
          </cell>
          <cell r="L71">
            <v>3.129351754784E-5</v>
          </cell>
          <cell r="M71">
            <v>3.1250492103452301E-5</v>
          </cell>
          <cell r="N71">
            <v>3.1108549516728793E-5</v>
          </cell>
          <cell r="O71">
            <v>3.03425675880693E-5</v>
          </cell>
          <cell r="P71">
            <v>3.0325081318238501E-5</v>
          </cell>
          <cell r="Q71">
            <v>3.0118213989910398E-5</v>
          </cell>
          <cell r="R71">
            <v>3.0118213989910398E-5</v>
          </cell>
          <cell r="S71">
            <v>3.0118213989910398E-5</v>
          </cell>
          <cell r="T71">
            <v>3.0283303856171999E-5</v>
          </cell>
          <cell r="U71">
            <v>3.0413162816867097E-5</v>
          </cell>
          <cell r="V71">
            <v>3.0392827292758898E-5</v>
          </cell>
          <cell r="W71">
            <v>3.0320483962529599E-5</v>
          </cell>
          <cell r="X71">
            <v>3.0069761847486199E-5</v>
          </cell>
          <cell r="Y71">
            <v>3.0069761847486199E-5</v>
          </cell>
          <cell r="Z71">
            <v>3.0069761847486199E-5</v>
          </cell>
          <cell r="AA71">
            <v>2.9913698978447201E-5</v>
          </cell>
          <cell r="AB71">
            <v>2.98053709278412E-5</v>
          </cell>
          <cell r="AC71">
            <v>2.98347156751596E-5</v>
          </cell>
          <cell r="AD71">
            <v>2.9913251570445698E-5</v>
          </cell>
          <cell r="AE71">
            <v>3.0085140948885299E-5</v>
          </cell>
          <cell r="AM71">
            <v>3.0458781812310301E-5</v>
          </cell>
          <cell r="AN71">
            <v>0</v>
          </cell>
        </row>
        <row r="72">
          <cell r="A72" t="str">
            <v>RUB</v>
          </cell>
          <cell r="B72" t="str">
            <v>USD</v>
          </cell>
          <cell r="D72">
            <v>3.3107101473266003E-2</v>
          </cell>
          <cell r="E72">
            <v>3.3107101473266003E-2</v>
          </cell>
          <cell r="F72">
            <v>3.3375052148518998E-2</v>
          </cell>
          <cell r="G72">
            <v>3.354E-2</v>
          </cell>
          <cell r="H72">
            <v>3.3528918692372199E-2</v>
          </cell>
          <cell r="I72">
            <v>3.3470002510250195E-2</v>
          </cell>
          <cell r="J72">
            <v>3.3544439673679698E-2</v>
          </cell>
          <cell r="K72">
            <v>3.3544439673679698E-2</v>
          </cell>
          <cell r="L72">
            <v>3.3544439673679698E-2</v>
          </cell>
          <cell r="M72">
            <v>3.3433634236041496E-2</v>
          </cell>
          <cell r="N72">
            <v>3.3206043499916994E-2</v>
          </cell>
          <cell r="O72">
            <v>3.2821859358332602E-2</v>
          </cell>
          <cell r="P72">
            <v>3.2774742472461003E-2</v>
          </cell>
          <cell r="Q72">
            <v>3.2682408693520702E-2</v>
          </cell>
          <cell r="R72">
            <v>3.2682408693520702E-2</v>
          </cell>
          <cell r="S72">
            <v>3.2682408693520702E-2</v>
          </cell>
          <cell r="T72">
            <v>3.2809152441165002E-2</v>
          </cell>
          <cell r="U72">
            <v>3.2917800959224704E-2</v>
          </cell>
          <cell r="V72">
            <v>3.2876460125785302E-2</v>
          </cell>
          <cell r="W72">
            <v>3.2778180220990501E-2</v>
          </cell>
          <cell r="X72">
            <v>3.2623766413832501E-2</v>
          </cell>
          <cell r="Y72">
            <v>3.2623766413832501E-2</v>
          </cell>
          <cell r="Z72">
            <v>3.2623766413832501E-2</v>
          </cell>
          <cell r="AA72">
            <v>3.2576579394010499E-2</v>
          </cell>
          <cell r="AB72">
            <v>3.2410918590254696E-2</v>
          </cell>
          <cell r="AC72">
            <v>3.23218741515508E-2</v>
          </cell>
          <cell r="AD72">
            <v>3.2503095919886399E-2</v>
          </cell>
          <cell r="AE72">
            <v>3.2633028540846792E-2</v>
          </cell>
          <cell r="AM72">
            <v>3.2955121091115695E-2</v>
          </cell>
          <cell r="AN72">
            <v>0</v>
          </cell>
        </row>
        <row r="73">
          <cell r="A73" t="str">
            <v>RWF</v>
          </cell>
          <cell r="B73" t="str">
            <v>USD</v>
          </cell>
          <cell r="D73">
            <v>1.7000000000000001E-3</v>
          </cell>
          <cell r="E73">
            <v>1.7000000000000001E-3</v>
          </cell>
          <cell r="F73">
            <v>1.7000000000000001E-3</v>
          </cell>
          <cell r="G73">
            <v>1.6699999999999998E-3</v>
          </cell>
          <cell r="H73">
            <v>1.7000000000000001E-3</v>
          </cell>
          <cell r="I73">
            <v>1.7000000000000001E-3</v>
          </cell>
          <cell r="J73">
            <v>1.7000000000000001E-3</v>
          </cell>
          <cell r="K73">
            <v>1.7000000000000001E-3</v>
          </cell>
          <cell r="L73">
            <v>1.7000000000000001E-3</v>
          </cell>
          <cell r="M73">
            <v>1.7000000000000001E-3</v>
          </cell>
          <cell r="N73">
            <v>1.7000000000000001E-3</v>
          </cell>
          <cell r="O73">
            <v>1.7000000000000001E-3</v>
          </cell>
          <cell r="P73">
            <v>1.7000000000000001E-3</v>
          </cell>
          <cell r="Q73">
            <v>1.7000000000000001E-3</v>
          </cell>
          <cell r="R73">
            <v>1.7000000000000001E-3</v>
          </cell>
          <cell r="S73">
            <v>1.7000000000000001E-3</v>
          </cell>
          <cell r="T73">
            <v>1.7000000000000001E-3</v>
          </cell>
          <cell r="U73">
            <v>1.7000000000000001E-3</v>
          </cell>
          <cell r="V73">
            <v>1.7000000000000001E-3</v>
          </cell>
          <cell r="W73">
            <v>1.7000000000000001E-3</v>
          </cell>
          <cell r="X73">
            <v>1.7000000000000001E-3</v>
          </cell>
          <cell r="Y73">
            <v>1.7000000000000001E-3</v>
          </cell>
          <cell r="Z73">
            <v>1.7000000000000001E-3</v>
          </cell>
          <cell r="AA73">
            <v>1.7000000000000001E-3</v>
          </cell>
          <cell r="AB73">
            <v>1.7000000000000001E-3</v>
          </cell>
          <cell r="AC73">
            <v>1.7000000000000001E-3</v>
          </cell>
          <cell r="AD73">
            <v>1.7000000000000001E-3</v>
          </cell>
          <cell r="AE73">
            <v>1.7000000000000001E-3</v>
          </cell>
          <cell r="AM73">
            <v>1.69892857142857E-3</v>
          </cell>
          <cell r="AN73">
            <v>0</v>
          </cell>
        </row>
        <row r="74">
          <cell r="A74" t="str">
            <v>SAR</v>
          </cell>
          <cell r="B74" t="str">
            <v>USD</v>
          </cell>
          <cell r="D74">
            <v>0.26669999999999999</v>
          </cell>
          <cell r="E74">
            <v>0.26669999999999999</v>
          </cell>
          <cell r="F74">
            <v>0.26669999999999999</v>
          </cell>
          <cell r="G74">
            <v>0.26628999999999997</v>
          </cell>
          <cell r="H74">
            <v>0.26669999999999999</v>
          </cell>
          <cell r="I74">
            <v>0.26669999999999999</v>
          </cell>
          <cell r="J74">
            <v>0.26669999999999999</v>
          </cell>
          <cell r="K74">
            <v>0.26669999999999999</v>
          </cell>
          <cell r="L74">
            <v>0.26669999999999999</v>
          </cell>
          <cell r="M74">
            <v>0.26669999999999999</v>
          </cell>
          <cell r="N74">
            <v>0.2666</v>
          </cell>
          <cell r="O74">
            <v>0.26669999999999999</v>
          </cell>
          <cell r="P74">
            <v>0.26669999999999999</v>
          </cell>
          <cell r="Q74">
            <v>0.26669999999999999</v>
          </cell>
          <cell r="R74">
            <v>0.26669999999999999</v>
          </cell>
          <cell r="S74">
            <v>0.26669999999999999</v>
          </cell>
          <cell r="T74">
            <v>0.26669999999999999</v>
          </cell>
          <cell r="U74">
            <v>0.26669999999999999</v>
          </cell>
          <cell r="V74">
            <v>0.26669999999999999</v>
          </cell>
          <cell r="W74">
            <v>0.26669999999999999</v>
          </cell>
          <cell r="X74">
            <v>0.2666</v>
          </cell>
          <cell r="Y74">
            <v>0.2666</v>
          </cell>
          <cell r="Z74">
            <v>0.2666</v>
          </cell>
          <cell r="AA74">
            <v>0.26669999999999999</v>
          </cell>
          <cell r="AB74">
            <v>0.26669999999999999</v>
          </cell>
          <cell r="AC74">
            <v>0.2666</v>
          </cell>
          <cell r="AD74">
            <v>0.2666</v>
          </cell>
          <cell r="AE74">
            <v>0.26669999999999999</v>
          </cell>
          <cell r="AM74">
            <v>0.26666392857142901</v>
          </cell>
          <cell r="AN74">
            <v>0</v>
          </cell>
        </row>
        <row r="75">
          <cell r="A75" t="str">
            <v>SEK</v>
          </cell>
          <cell r="B75" t="str">
            <v>USD</v>
          </cell>
          <cell r="D75">
            <v>0.138687</v>
          </cell>
          <cell r="E75">
            <v>0.138687</v>
          </cell>
          <cell r="F75">
            <v>0.14089599999999999</v>
          </cell>
          <cell r="G75">
            <v>0.14038999999999999</v>
          </cell>
          <cell r="H75">
            <v>0.14000399999999999</v>
          </cell>
          <cell r="I75">
            <v>0.14041999999999999</v>
          </cell>
          <cell r="J75">
            <v>0.141181</v>
          </cell>
          <cell r="K75">
            <v>0.141181</v>
          </cell>
          <cell r="L75">
            <v>0.141181</v>
          </cell>
          <cell r="M75">
            <v>0.140648</v>
          </cell>
          <cell r="N75">
            <v>0.13960599999999998</v>
          </cell>
          <cell r="O75">
            <v>0.13574899999999998</v>
          </cell>
          <cell r="P75">
            <v>0.135154</v>
          </cell>
          <cell r="Q75">
            <v>0.13422599999999998</v>
          </cell>
          <cell r="R75">
            <v>0.13422599999999998</v>
          </cell>
          <cell r="S75">
            <v>0.13422599999999998</v>
          </cell>
          <cell r="T75">
            <v>0.13566300000000001</v>
          </cell>
          <cell r="U75">
            <v>0.13661799999999999</v>
          </cell>
          <cell r="V75">
            <v>0.13616999999999999</v>
          </cell>
          <cell r="W75">
            <v>0.13557900000000001</v>
          </cell>
          <cell r="X75">
            <v>0.13483000000000001</v>
          </cell>
          <cell r="Y75">
            <v>0.13483000000000001</v>
          </cell>
          <cell r="Z75">
            <v>0.13483000000000001</v>
          </cell>
          <cell r="AA75">
            <v>0.13503899999999999</v>
          </cell>
          <cell r="AB75">
            <v>0.13352999999999998</v>
          </cell>
          <cell r="AC75">
            <v>0.13427600000000001</v>
          </cell>
          <cell r="AD75">
            <v>0.13488700000000001</v>
          </cell>
          <cell r="AE75">
            <v>0.13624600000000001</v>
          </cell>
          <cell r="AM75">
            <v>0.137105714285714</v>
          </cell>
          <cell r="AN75">
            <v>0</v>
          </cell>
        </row>
        <row r="76">
          <cell r="A76" t="str">
            <v>SGD</v>
          </cell>
          <cell r="B76" t="str">
            <v>USD</v>
          </cell>
          <cell r="D76">
            <v>0.73520000000000008</v>
          </cell>
          <cell r="E76">
            <v>0.73520000000000008</v>
          </cell>
          <cell r="F76">
            <v>0.74150000000000005</v>
          </cell>
          <cell r="G76">
            <v>0.73919000000000001</v>
          </cell>
          <cell r="H76">
            <v>0.73950000000000005</v>
          </cell>
          <cell r="I76">
            <v>0.73860000000000003</v>
          </cell>
          <cell r="J76">
            <v>0.74260000000000004</v>
          </cell>
          <cell r="K76">
            <v>0.74260000000000004</v>
          </cell>
          <cell r="L76">
            <v>0.74260000000000004</v>
          </cell>
          <cell r="M76">
            <v>0.7419</v>
          </cell>
          <cell r="N76">
            <v>0.73820000000000008</v>
          </cell>
          <cell r="O76">
            <v>0.73230000000000006</v>
          </cell>
          <cell r="P76">
            <v>0.73450000000000004</v>
          </cell>
          <cell r="Q76">
            <v>0.73370000000000002</v>
          </cell>
          <cell r="R76">
            <v>0.73370000000000002</v>
          </cell>
          <cell r="S76">
            <v>0.73370000000000002</v>
          </cell>
          <cell r="T76">
            <v>0.73460000000000003</v>
          </cell>
          <cell r="U76">
            <v>0.73870000000000002</v>
          </cell>
          <cell r="V76">
            <v>0.73980000000000001</v>
          </cell>
          <cell r="W76">
            <v>0.73820000000000008</v>
          </cell>
          <cell r="X76">
            <v>0.73750000000000004</v>
          </cell>
          <cell r="Y76">
            <v>0.73750000000000004</v>
          </cell>
          <cell r="Z76">
            <v>0.73750000000000004</v>
          </cell>
          <cell r="AA76">
            <v>0.73660000000000003</v>
          </cell>
          <cell r="AB76">
            <v>0.73420000000000007</v>
          </cell>
          <cell r="AC76">
            <v>0.73630000000000007</v>
          </cell>
          <cell r="AD76">
            <v>0.73780000000000001</v>
          </cell>
          <cell r="AE76">
            <v>0.73899999999999999</v>
          </cell>
          <cell r="AM76">
            <v>0.73759607142857098</v>
          </cell>
          <cell r="AN76">
            <v>0</v>
          </cell>
        </row>
        <row r="77">
          <cell r="A77" t="str">
            <v>THB</v>
          </cell>
          <cell r="B77" t="str">
            <v>USD</v>
          </cell>
          <cell r="D77">
            <v>3.1007999999999997E-2</v>
          </cell>
          <cell r="E77">
            <v>3.1007999999999997E-2</v>
          </cell>
          <cell r="F77">
            <v>3.1094999999999998E-2</v>
          </cell>
          <cell r="G77">
            <v>3.0969999999999998E-2</v>
          </cell>
          <cell r="H77">
            <v>3.1137999999999999E-2</v>
          </cell>
          <cell r="I77">
            <v>3.1181999999999998E-2</v>
          </cell>
          <cell r="J77">
            <v>3.1269999999999999E-2</v>
          </cell>
          <cell r="K77">
            <v>3.1269999999999999E-2</v>
          </cell>
          <cell r="L77">
            <v>3.1269999999999999E-2</v>
          </cell>
          <cell r="M77">
            <v>3.1333E-2</v>
          </cell>
          <cell r="N77">
            <v>3.1230999999999998E-2</v>
          </cell>
          <cell r="O77">
            <v>3.1321999999999996E-2</v>
          </cell>
          <cell r="P77">
            <v>3.1333E-2</v>
          </cell>
          <cell r="Q77">
            <v>3.1348000000000001E-2</v>
          </cell>
          <cell r="R77">
            <v>3.1348000000000001E-2</v>
          </cell>
          <cell r="S77">
            <v>3.1348000000000001E-2</v>
          </cell>
          <cell r="T77">
            <v>3.1432000000000002E-2</v>
          </cell>
          <cell r="U77">
            <v>3.1452000000000001E-2</v>
          </cell>
          <cell r="V77">
            <v>3.1614999999999997E-2</v>
          </cell>
          <cell r="W77">
            <v>3.1706999999999999E-2</v>
          </cell>
          <cell r="X77">
            <v>3.1615999999999998E-2</v>
          </cell>
          <cell r="Y77">
            <v>3.1615999999999998E-2</v>
          </cell>
          <cell r="Z77">
            <v>3.1615999999999998E-2</v>
          </cell>
          <cell r="AA77">
            <v>3.1812E-2</v>
          </cell>
          <cell r="AB77">
            <v>3.1764000000000001E-2</v>
          </cell>
          <cell r="AC77">
            <v>3.1725999999999997E-2</v>
          </cell>
          <cell r="AD77">
            <v>3.1888E-2</v>
          </cell>
          <cell r="AE77">
            <v>3.1959000000000001E-2</v>
          </cell>
          <cell r="AM77">
            <v>3.1417035714285696E-2</v>
          </cell>
          <cell r="AN77">
            <v>0</v>
          </cell>
        </row>
        <row r="78">
          <cell r="A78" t="str">
            <v>TJS</v>
          </cell>
          <cell r="B78" t="str">
            <v>USD</v>
          </cell>
          <cell r="D78">
            <v>0.22821671459217702</v>
          </cell>
          <cell r="E78">
            <v>0.22821671459217702</v>
          </cell>
          <cell r="F78">
            <v>0.22823754964166701</v>
          </cell>
          <cell r="G78">
            <v>0.22822999999999999</v>
          </cell>
          <cell r="H78">
            <v>0.22822192299792299</v>
          </cell>
          <cell r="I78">
            <v>0.22822713164141001</v>
          </cell>
          <cell r="J78">
            <v>0.22821671459217702</v>
          </cell>
          <cell r="K78">
            <v>0.22821671459217702</v>
          </cell>
          <cell r="L78">
            <v>0.22821671459217702</v>
          </cell>
          <cell r="M78">
            <v>0.22821150642415403</v>
          </cell>
          <cell r="N78">
            <v>0.22822192299792299</v>
          </cell>
          <cell r="O78">
            <v>0.22823234052265201</v>
          </cell>
          <cell r="P78">
            <v>0.22823754964166701</v>
          </cell>
          <cell r="Q78">
            <v>0.22823234052265201</v>
          </cell>
          <cell r="R78">
            <v>0.22823234052265201</v>
          </cell>
          <cell r="S78">
            <v>0.22823234052265201</v>
          </cell>
          <cell r="T78">
            <v>0.22822713164141001</v>
          </cell>
          <cell r="U78">
            <v>0.22823754964166701</v>
          </cell>
          <cell r="V78">
            <v>0.22822713164141001</v>
          </cell>
          <cell r="W78">
            <v>0.22821671459217702</v>
          </cell>
          <cell r="X78">
            <v>0.22820629849383803</v>
          </cell>
          <cell r="Y78">
            <v>0.22820629849383803</v>
          </cell>
          <cell r="Z78">
            <v>0.22820629849383803</v>
          </cell>
          <cell r="AA78">
            <v>0.22821671459217702</v>
          </cell>
          <cell r="AB78">
            <v>0.22820109080121401</v>
          </cell>
          <cell r="AC78">
            <v>0.22820629849383803</v>
          </cell>
          <cell r="AD78">
            <v>0.22820109080121401</v>
          </cell>
          <cell r="AE78">
            <v>0.22821150642415403</v>
          </cell>
          <cell r="AM78">
            <v>0.22822016580382201</v>
          </cell>
          <cell r="AN78">
            <v>0</v>
          </cell>
        </row>
        <row r="79">
          <cell r="A79" t="str">
            <v>TRY</v>
          </cell>
          <cell r="B79" t="str">
            <v>USD</v>
          </cell>
          <cell r="D79">
            <v>0.66321793341291901</v>
          </cell>
          <cell r="E79">
            <v>0.66321793341291901</v>
          </cell>
          <cell r="F79">
            <v>0.66898581750066899</v>
          </cell>
          <cell r="G79">
            <v>0.66664000000000001</v>
          </cell>
          <cell r="H79">
            <v>0.66755674232309692</v>
          </cell>
          <cell r="I79">
            <v>0.66542454085706704</v>
          </cell>
          <cell r="J79">
            <v>0.67145638890753989</v>
          </cell>
          <cell r="K79">
            <v>0.67145638890753989</v>
          </cell>
          <cell r="L79">
            <v>0.67145638890753989</v>
          </cell>
          <cell r="M79">
            <v>0.67010654694096405</v>
          </cell>
          <cell r="N79">
            <v>0.66751218209732299</v>
          </cell>
          <cell r="O79">
            <v>0.65746219592373401</v>
          </cell>
          <cell r="P79">
            <v>0.65780818313379796</v>
          </cell>
          <cell r="Q79">
            <v>0.65889174408644713</v>
          </cell>
          <cell r="R79">
            <v>0.65889174408644713</v>
          </cell>
          <cell r="S79">
            <v>0.65889174408644713</v>
          </cell>
          <cell r="T79">
            <v>0.66172578083642097</v>
          </cell>
          <cell r="U79">
            <v>0.66769045870334498</v>
          </cell>
          <cell r="V79">
            <v>0.66546882278565189</v>
          </cell>
          <cell r="W79">
            <v>0.66185717122245002</v>
          </cell>
          <cell r="X79">
            <v>0.66041474045700699</v>
          </cell>
          <cell r="Y79">
            <v>0.66041474045700699</v>
          </cell>
          <cell r="Z79">
            <v>0.66041474045700699</v>
          </cell>
          <cell r="AA79">
            <v>0.65397946504479809</v>
          </cell>
          <cell r="AB79">
            <v>0.65218809104545805</v>
          </cell>
          <cell r="AC79">
            <v>0.65487884741322899</v>
          </cell>
          <cell r="AD79">
            <v>0.65659881812212695</v>
          </cell>
          <cell r="AE79">
            <v>0.65958709847635411</v>
          </cell>
          <cell r="AM79">
            <v>0.66264983034304703</v>
          </cell>
          <cell r="AN79">
            <v>0</v>
          </cell>
        </row>
        <row r="80">
          <cell r="A80" t="str">
            <v>TTD</v>
          </cell>
          <cell r="B80" t="str">
            <v>USD</v>
          </cell>
          <cell r="D80">
            <v>0.15720000000000001</v>
          </cell>
          <cell r="E80">
            <v>0.15720000000000001</v>
          </cell>
          <cell r="F80">
            <v>0.15810000000000002</v>
          </cell>
          <cell r="G80">
            <v>0.15578</v>
          </cell>
          <cell r="H80">
            <v>0.1578</v>
          </cell>
          <cell r="I80">
            <v>0.1578</v>
          </cell>
          <cell r="J80">
            <v>0.1573</v>
          </cell>
          <cell r="K80">
            <v>0.1573</v>
          </cell>
          <cell r="L80">
            <v>0.1573</v>
          </cell>
          <cell r="M80">
            <v>0.15790000000000001</v>
          </cell>
          <cell r="N80">
            <v>0.15790000000000001</v>
          </cell>
          <cell r="O80">
            <v>0.15740000000000001</v>
          </cell>
          <cell r="P80">
            <v>0.1575</v>
          </cell>
          <cell r="Q80">
            <v>0.1573</v>
          </cell>
          <cell r="R80">
            <v>0.1573</v>
          </cell>
          <cell r="S80">
            <v>0.1573</v>
          </cell>
          <cell r="T80">
            <v>0.1585</v>
          </cell>
          <cell r="U80">
            <v>0.1583</v>
          </cell>
          <cell r="V80">
            <v>0.15810000000000002</v>
          </cell>
          <cell r="W80">
            <v>0.15790000000000001</v>
          </cell>
          <cell r="X80">
            <v>0.158</v>
          </cell>
          <cell r="Y80">
            <v>0.158</v>
          </cell>
          <cell r="Z80">
            <v>0.158</v>
          </cell>
          <cell r="AA80">
            <v>0.15770000000000001</v>
          </cell>
          <cell r="AB80">
            <v>0.15820000000000001</v>
          </cell>
          <cell r="AC80">
            <v>0.15760000000000002</v>
          </cell>
          <cell r="AD80">
            <v>0.15740000000000001</v>
          </cell>
          <cell r="AE80">
            <v>0.1575</v>
          </cell>
          <cell r="AM80">
            <v>0.15762785714285701</v>
          </cell>
          <cell r="AN80">
            <v>0</v>
          </cell>
        </row>
        <row r="81">
          <cell r="A81" t="str">
            <v>TWD</v>
          </cell>
          <cell r="B81" t="str">
            <v>USD</v>
          </cell>
          <cell r="D81">
            <v>3.1292E-2</v>
          </cell>
          <cell r="E81">
            <v>3.1292E-2</v>
          </cell>
          <cell r="F81">
            <v>3.1446999999999996E-2</v>
          </cell>
          <cell r="G81">
            <v>3.1379999999999998E-2</v>
          </cell>
          <cell r="H81">
            <v>3.1456999999999999E-2</v>
          </cell>
          <cell r="I81">
            <v>3.1481000000000002E-2</v>
          </cell>
          <cell r="J81">
            <v>3.1503999999999997E-2</v>
          </cell>
          <cell r="K81">
            <v>3.1503999999999997E-2</v>
          </cell>
          <cell r="L81">
            <v>3.1503999999999997E-2</v>
          </cell>
          <cell r="M81">
            <v>3.1572999999999997E-2</v>
          </cell>
          <cell r="N81">
            <v>3.1486E-2</v>
          </cell>
          <cell r="O81">
            <v>3.1417E-2</v>
          </cell>
          <cell r="P81">
            <v>3.1328000000000002E-2</v>
          </cell>
          <cell r="Q81">
            <v>3.1314000000000002E-2</v>
          </cell>
          <cell r="R81">
            <v>3.1314000000000002E-2</v>
          </cell>
          <cell r="S81">
            <v>3.1314000000000002E-2</v>
          </cell>
          <cell r="T81">
            <v>3.1299E-2</v>
          </cell>
          <cell r="U81">
            <v>3.1348000000000001E-2</v>
          </cell>
          <cell r="V81">
            <v>3.1326E-2</v>
          </cell>
          <cell r="W81">
            <v>3.1345999999999999E-2</v>
          </cell>
          <cell r="X81">
            <v>3.1328000000000002E-2</v>
          </cell>
          <cell r="Y81">
            <v>3.1328000000000002E-2</v>
          </cell>
          <cell r="Z81">
            <v>3.1328000000000002E-2</v>
          </cell>
          <cell r="AA81">
            <v>3.1300999999999995E-2</v>
          </cell>
          <cell r="AB81">
            <v>3.1234999999999999E-2</v>
          </cell>
          <cell r="AC81">
            <v>3.1219999999999998E-2</v>
          </cell>
          <cell r="AD81">
            <v>3.1244999999999998E-2</v>
          </cell>
          <cell r="AE81">
            <v>3.1240999999999998E-2</v>
          </cell>
          <cell r="AM81">
            <v>3.1362571428571399E-2</v>
          </cell>
          <cell r="AN81">
            <v>0</v>
          </cell>
        </row>
        <row r="82">
          <cell r="A82" t="str">
            <v>UAH</v>
          </cell>
          <cell r="B82" t="str">
            <v>USD</v>
          </cell>
          <cell r="D82">
            <v>0.12667528058574601</v>
          </cell>
          <cell r="E82">
            <v>0.12667528058574601</v>
          </cell>
          <cell r="F82">
            <v>0.12663036596175797</v>
          </cell>
          <cell r="G82">
            <v>0.12503</v>
          </cell>
          <cell r="H82">
            <v>0.12666244458518003</v>
          </cell>
          <cell r="I82">
            <v>0.126737893362737</v>
          </cell>
          <cell r="J82">
            <v>0.12674271229404302</v>
          </cell>
          <cell r="K82">
            <v>0.12674271229404302</v>
          </cell>
          <cell r="L82">
            <v>0.12674271229404302</v>
          </cell>
          <cell r="M82">
            <v>0.12676681244850102</v>
          </cell>
          <cell r="N82">
            <v>0.126694539465349</v>
          </cell>
          <cell r="O82">
            <v>0.12666244458518003</v>
          </cell>
          <cell r="P82">
            <v>0.12667046678067001</v>
          </cell>
          <cell r="Q82">
            <v>0.12665442340573699</v>
          </cell>
          <cell r="R82">
            <v>0.12665442340573699</v>
          </cell>
          <cell r="S82">
            <v>0.12665442340573699</v>
          </cell>
          <cell r="T82">
            <v>0.12674271229404302</v>
          </cell>
          <cell r="U82">
            <v>0.12668811918818298</v>
          </cell>
          <cell r="V82">
            <v>0.12674271229404302</v>
          </cell>
          <cell r="W82">
            <v>0.12675395789233498</v>
          </cell>
          <cell r="X82">
            <v>0.12667848999239903</v>
          </cell>
          <cell r="Y82">
            <v>0.12667848999239903</v>
          </cell>
          <cell r="Z82">
            <v>0.12667848999239903</v>
          </cell>
          <cell r="AA82">
            <v>0.12663357309289799</v>
          </cell>
          <cell r="AB82">
            <v>0.12674271229404302</v>
          </cell>
          <cell r="AC82">
            <v>0.12674271229404302</v>
          </cell>
          <cell r="AD82">
            <v>0.12674271229404302</v>
          </cell>
          <cell r="AE82">
            <v>0.126823081800888</v>
          </cell>
          <cell r="AM82">
            <v>0.12664445353149698</v>
          </cell>
          <cell r="AN82">
            <v>0</v>
          </cell>
        </row>
        <row r="83">
          <cell r="A83" t="str">
            <v>UZS</v>
          </cell>
          <cell r="B83" t="str">
            <v>USD</v>
          </cell>
          <cell r="D83">
            <v>6.2299999999999996E-4</v>
          </cell>
          <cell r="E83">
            <v>6.2299999999999996E-4</v>
          </cell>
          <cell r="F83">
            <v>6.2299999999999996E-4</v>
          </cell>
          <cell r="G83">
            <v>6.2E-4</v>
          </cell>
          <cell r="H83">
            <v>6.2299999999999996E-4</v>
          </cell>
          <cell r="I83">
            <v>6.2299999999999996E-4</v>
          </cell>
          <cell r="J83">
            <v>6.2299999999999996E-4</v>
          </cell>
          <cell r="K83">
            <v>6.2299999999999996E-4</v>
          </cell>
          <cell r="L83">
            <v>6.2299999999999996E-4</v>
          </cell>
          <cell r="M83">
            <v>6.2100000000000002E-4</v>
          </cell>
          <cell r="N83">
            <v>6.2100000000000002E-4</v>
          </cell>
          <cell r="O83">
            <v>6.2100000000000002E-4</v>
          </cell>
          <cell r="P83">
            <v>6.2100000000000002E-4</v>
          </cell>
          <cell r="Q83">
            <v>6.2100000000000002E-4</v>
          </cell>
          <cell r="R83">
            <v>6.2100000000000002E-4</v>
          </cell>
          <cell r="S83">
            <v>6.2100000000000002E-4</v>
          </cell>
          <cell r="T83">
            <v>6.2100000000000002E-4</v>
          </cell>
          <cell r="U83">
            <v>6.2100000000000002E-4</v>
          </cell>
          <cell r="V83">
            <v>6.2100000000000002E-4</v>
          </cell>
          <cell r="W83">
            <v>6.2100000000000002E-4</v>
          </cell>
          <cell r="X83">
            <v>6.2100000000000002E-4</v>
          </cell>
          <cell r="Y83">
            <v>6.2100000000000002E-4</v>
          </cell>
          <cell r="Z83">
            <v>6.2100000000000002E-4</v>
          </cell>
          <cell r="AA83">
            <v>6.2100000000000002E-4</v>
          </cell>
          <cell r="AB83">
            <v>6.2E-4</v>
          </cell>
          <cell r="AC83">
            <v>6.2E-4</v>
          </cell>
          <cell r="AD83">
            <v>6.2E-4</v>
          </cell>
          <cell r="AE83">
            <v>6.2E-4</v>
          </cell>
          <cell r="AM83">
            <v>6.2139285714285703E-4</v>
          </cell>
          <cell r="AN83">
            <v>0</v>
          </cell>
        </row>
        <row r="84">
          <cell r="A84" t="str">
            <v>VEB</v>
          </cell>
          <cell r="B84" t="str">
            <v>USD</v>
          </cell>
          <cell r="D84">
            <v>2.3284999999999999E-4</v>
          </cell>
          <cell r="E84">
            <v>2.3284999999999999E-4</v>
          </cell>
          <cell r="F84">
            <v>2.3284999999999999E-4</v>
          </cell>
          <cell r="G84">
            <v>2.2999999999999998E-4</v>
          </cell>
          <cell r="H84">
            <v>2.3284999999999999E-4</v>
          </cell>
          <cell r="I84">
            <v>2.3284999999999999E-4</v>
          </cell>
          <cell r="J84">
            <v>2.3284999999999999E-4</v>
          </cell>
          <cell r="K84">
            <v>2.3284999999999999E-4</v>
          </cell>
          <cell r="L84">
            <v>2.3284999999999999E-4</v>
          </cell>
          <cell r="M84">
            <v>2.3284999999999999E-4</v>
          </cell>
          <cell r="N84">
            <v>2.3284999999999999E-4</v>
          </cell>
          <cell r="O84">
            <v>2.3284999999999999E-4</v>
          </cell>
          <cell r="P84">
            <v>2.3284999999999999E-4</v>
          </cell>
          <cell r="Q84">
            <v>2.3284999999999999E-4</v>
          </cell>
          <cell r="R84">
            <v>2.3284999999999999E-4</v>
          </cell>
          <cell r="S84">
            <v>2.3284999999999999E-4</v>
          </cell>
          <cell r="T84">
            <v>2.3284999999999999E-4</v>
          </cell>
          <cell r="U84">
            <v>2.3284999999999999E-4</v>
          </cell>
          <cell r="V84">
            <v>2.3284999999999999E-4</v>
          </cell>
          <cell r="W84">
            <v>2.3284999999999999E-4</v>
          </cell>
          <cell r="X84">
            <v>2.3284999999999999E-4</v>
          </cell>
          <cell r="Y84">
            <v>2.3284999999999999E-4</v>
          </cell>
          <cell r="Z84">
            <v>2.3284999999999999E-4</v>
          </cell>
          <cell r="AA84">
            <v>2.3284999999999999E-4</v>
          </cell>
          <cell r="AB84">
            <v>2.3284999999999999E-4</v>
          </cell>
          <cell r="AC84">
            <v>2.3284999999999999E-4</v>
          </cell>
          <cell r="AD84">
            <v>2.3284999999999999E-4</v>
          </cell>
          <cell r="AE84">
            <v>2.3284999999999999E-4</v>
          </cell>
          <cell r="AM84">
            <v>2.32748214285714E-4</v>
          </cell>
          <cell r="AN84">
            <v>0</v>
          </cell>
        </row>
        <row r="85">
          <cell r="A85" t="str">
            <v>VND</v>
          </cell>
          <cell r="B85" t="str">
            <v>USD</v>
          </cell>
          <cell r="D85">
            <v>5.2363E-5</v>
          </cell>
          <cell r="E85">
            <v>5.2363E-5</v>
          </cell>
          <cell r="F85">
            <v>5.2466000000000002E-5</v>
          </cell>
          <cell r="G85">
            <v>4.9999999999999996E-5</v>
          </cell>
          <cell r="H85">
            <v>5.2383000000000003E-5</v>
          </cell>
          <cell r="I85">
            <v>5.2425E-5</v>
          </cell>
          <cell r="J85">
            <v>5.2370000000000002E-5</v>
          </cell>
          <cell r="K85">
            <v>5.2370000000000002E-5</v>
          </cell>
          <cell r="L85">
            <v>5.2370000000000002E-5</v>
          </cell>
          <cell r="M85">
            <v>5.2383000000000003E-5</v>
          </cell>
          <cell r="N85">
            <v>5.2383000000000003E-5</v>
          </cell>
          <cell r="O85">
            <v>5.2370000000000002E-5</v>
          </cell>
          <cell r="P85">
            <v>5.2359000000000005E-5</v>
          </cell>
          <cell r="Q85">
            <v>5.2425E-5</v>
          </cell>
          <cell r="R85">
            <v>5.2425E-5</v>
          </cell>
          <cell r="S85">
            <v>5.2425E-5</v>
          </cell>
          <cell r="T85">
            <v>5.2383000000000003E-5</v>
          </cell>
          <cell r="U85">
            <v>5.2359000000000005E-5</v>
          </cell>
          <cell r="V85">
            <v>5.1759999999999999E-5</v>
          </cell>
          <cell r="W85">
            <v>5.1308000000000004E-5</v>
          </cell>
          <cell r="X85">
            <v>5.1348000000000004E-5</v>
          </cell>
          <cell r="Y85">
            <v>5.1348000000000004E-5</v>
          </cell>
          <cell r="Z85">
            <v>5.1348000000000004E-5</v>
          </cell>
          <cell r="AA85">
            <v>5.1413999999999999E-5</v>
          </cell>
          <cell r="AB85">
            <v>5.1322000000000001E-5</v>
          </cell>
          <cell r="AC85">
            <v>5.1308000000000004E-5</v>
          </cell>
          <cell r="AD85">
            <v>5.1413999999999999E-5</v>
          </cell>
          <cell r="AE85">
            <v>5.1322000000000001E-5</v>
          </cell>
          <cell r="AM85">
            <v>5.1946928571428598E-5</v>
          </cell>
          <cell r="AN85">
            <v>0</v>
          </cell>
        </row>
        <row r="86">
          <cell r="A86" t="str">
            <v>VUV</v>
          </cell>
          <cell r="B86" t="str">
            <v>USD</v>
          </cell>
          <cell r="D86">
            <v>9.9000000000000008E-3</v>
          </cell>
          <cell r="E86">
            <v>9.9000000000000008E-3</v>
          </cell>
          <cell r="F86">
            <v>0.01</v>
          </cell>
          <cell r="G86">
            <v>1.022E-2</v>
          </cell>
          <cell r="H86">
            <v>0.01</v>
          </cell>
          <cell r="I86">
            <v>0.01</v>
          </cell>
          <cell r="J86">
            <v>0.01</v>
          </cell>
          <cell r="K86">
            <v>0.01</v>
          </cell>
          <cell r="L86">
            <v>0.01</v>
          </cell>
          <cell r="M86">
            <v>1.0100000000000001E-2</v>
          </cell>
          <cell r="N86">
            <v>0.01</v>
          </cell>
          <cell r="O86">
            <v>0.01</v>
          </cell>
          <cell r="P86">
            <v>9.9000000000000008E-3</v>
          </cell>
          <cell r="Q86">
            <v>9.9000000000000008E-3</v>
          </cell>
          <cell r="R86">
            <v>9.9000000000000008E-3</v>
          </cell>
          <cell r="S86">
            <v>9.9000000000000008E-3</v>
          </cell>
          <cell r="T86">
            <v>9.9000000000000008E-3</v>
          </cell>
          <cell r="U86">
            <v>9.9000000000000008E-3</v>
          </cell>
          <cell r="V86">
            <v>9.9000000000000008E-3</v>
          </cell>
          <cell r="W86">
            <v>9.9000000000000008E-3</v>
          </cell>
          <cell r="X86">
            <v>9.9000000000000008E-3</v>
          </cell>
          <cell r="Y86">
            <v>9.9000000000000008E-3</v>
          </cell>
          <cell r="Z86">
            <v>9.9000000000000008E-3</v>
          </cell>
          <cell r="AA86">
            <v>9.7999999999999997E-3</v>
          </cell>
          <cell r="AB86">
            <v>9.7999999999999997E-3</v>
          </cell>
          <cell r="AC86">
            <v>9.7999999999999997E-3</v>
          </cell>
          <cell r="AD86">
            <v>9.7999999999999997E-3</v>
          </cell>
          <cell r="AE86">
            <v>9.7999999999999997E-3</v>
          </cell>
          <cell r="AM86">
            <v>9.9292857142857099E-3</v>
          </cell>
          <cell r="AN86">
            <v>0</v>
          </cell>
        </row>
        <row r="87">
          <cell r="A87" t="str">
            <v>WST</v>
          </cell>
          <cell r="B87" t="str">
            <v>USD</v>
          </cell>
          <cell r="D87">
            <v>0.40970173713536501</v>
          </cell>
          <cell r="E87">
            <v>0.40970173713536501</v>
          </cell>
          <cell r="F87">
            <v>0.41049218012396899</v>
          </cell>
          <cell r="G87">
            <v>0.39580000000000004</v>
          </cell>
          <cell r="H87">
            <v>0.41329145313274901</v>
          </cell>
          <cell r="I87">
            <v>0.41370180373986404</v>
          </cell>
          <cell r="J87">
            <v>0.41199736321687502</v>
          </cell>
          <cell r="K87">
            <v>0.41199736321687502</v>
          </cell>
          <cell r="L87">
            <v>0.41199736321687502</v>
          </cell>
          <cell r="M87">
            <v>0.41349652662917608</v>
          </cell>
          <cell r="N87">
            <v>0.41349652662917608</v>
          </cell>
          <cell r="O87">
            <v>0.41120111846704199</v>
          </cell>
          <cell r="P87">
            <v>0.407497962510187</v>
          </cell>
          <cell r="Q87">
            <v>0.40539992702801303</v>
          </cell>
          <cell r="R87">
            <v>0.40539992702801303</v>
          </cell>
          <cell r="S87">
            <v>0.40539992702801303</v>
          </cell>
          <cell r="T87">
            <v>0.40449801795971202</v>
          </cell>
          <cell r="U87">
            <v>0.40520280400340403</v>
          </cell>
          <cell r="V87">
            <v>0.40769732550554499</v>
          </cell>
          <cell r="W87">
            <v>0.40709982087607904</v>
          </cell>
          <cell r="X87">
            <v>0.40439987059204102</v>
          </cell>
          <cell r="Y87">
            <v>0.40439987059204102</v>
          </cell>
          <cell r="Z87">
            <v>0.40439987059204102</v>
          </cell>
          <cell r="AA87">
            <v>0.40449801795971202</v>
          </cell>
          <cell r="AB87">
            <v>0.40449801795971202</v>
          </cell>
          <cell r="AC87">
            <v>0.40319329086363997</v>
          </cell>
          <cell r="AD87">
            <v>0.40149355602842601</v>
          </cell>
          <cell r="AE87">
            <v>0.40340473597160004</v>
          </cell>
          <cell r="AM87">
            <v>0.40733421839791101</v>
          </cell>
          <cell r="AN87">
            <v>0</v>
          </cell>
        </row>
        <row r="88">
          <cell r="A88" t="str">
            <v>XAF</v>
          </cell>
          <cell r="B88" t="str">
            <v>USD</v>
          </cell>
          <cell r="D88">
            <v>1.98969338824887E-3</v>
          </cell>
          <cell r="E88">
            <v>1.98969338824887E-3</v>
          </cell>
          <cell r="F88">
            <v>2.0091214112068802E-3</v>
          </cell>
          <cell r="G88">
            <v>1.98E-3</v>
          </cell>
          <cell r="H88">
            <v>2.0064608037882003E-3</v>
          </cell>
          <cell r="I88">
            <v>2.01065607506664E-3</v>
          </cell>
          <cell r="J88">
            <v>2.0244349296002803E-3</v>
          </cell>
          <cell r="K88">
            <v>2.0244349296002803E-3</v>
          </cell>
          <cell r="L88">
            <v>2.0244349296002803E-3</v>
          </cell>
          <cell r="M88">
            <v>2.0156007498034804E-3</v>
          </cell>
          <cell r="N88">
            <v>2.0087376068422401E-3</v>
          </cell>
          <cell r="O88">
            <v>1.9609381127931604E-3</v>
          </cell>
          <cell r="P88">
            <v>1.9556838136460201E-3</v>
          </cell>
          <cell r="Q88">
            <v>1.9443333473973402E-3</v>
          </cell>
          <cell r="R88">
            <v>1.9443333473973402E-3</v>
          </cell>
          <cell r="S88">
            <v>1.9443333473973402E-3</v>
          </cell>
          <cell r="T88">
            <v>1.9553014185125202E-3</v>
          </cell>
          <cell r="U88">
            <v>1.9642888361019002E-3</v>
          </cell>
          <cell r="V88">
            <v>1.9595928044536101E-3</v>
          </cell>
          <cell r="W88">
            <v>1.9547663164833102E-3</v>
          </cell>
          <cell r="X88">
            <v>1.93762738689052E-3</v>
          </cell>
          <cell r="Y88">
            <v>1.93762738689052E-3</v>
          </cell>
          <cell r="Z88">
            <v>1.93762738689052E-3</v>
          </cell>
          <cell r="AA88">
            <v>1.9310607451847601E-3</v>
          </cell>
          <cell r="AB88">
            <v>1.92585459797785E-3</v>
          </cell>
          <cell r="AC88">
            <v>1.9307632171844101E-3</v>
          </cell>
          <cell r="AD88">
            <v>1.9396004539440901E-3</v>
          </cell>
          <cell r="AE88">
            <v>1.9464720194647201E-3</v>
          </cell>
          <cell r="AM88">
            <v>1.9697668839505703E-3</v>
          </cell>
          <cell r="AN88">
            <v>0</v>
          </cell>
        </row>
        <row r="89">
          <cell r="A89" t="str">
            <v>XOF</v>
          </cell>
          <cell r="B89" t="str">
            <v>USD</v>
          </cell>
          <cell r="D89">
            <v>1.98969338824887E-3</v>
          </cell>
          <cell r="E89">
            <v>1.98969338824887E-3</v>
          </cell>
          <cell r="F89">
            <v>2.00920214582789E-3</v>
          </cell>
          <cell r="G89">
            <v>1.98E-3</v>
          </cell>
          <cell r="H89">
            <v>2.0063001838372904E-3</v>
          </cell>
          <cell r="I89">
            <v>2.01065607506664E-3</v>
          </cell>
          <cell r="J89">
            <v>2.0244349296002803E-3</v>
          </cell>
          <cell r="K89">
            <v>2.0244349296002803E-3</v>
          </cell>
          <cell r="L89">
            <v>2.0244349296002803E-3</v>
          </cell>
          <cell r="M89">
            <v>2.0167791995847006E-3</v>
          </cell>
          <cell r="N89">
            <v>2.0096458983830602E-3</v>
          </cell>
          <cell r="O89">
            <v>1.9618614141097101E-3</v>
          </cell>
          <cell r="P89">
            <v>1.9568322799052898E-3</v>
          </cell>
          <cell r="Q89">
            <v>1.94541174639612E-3</v>
          </cell>
          <cell r="R89">
            <v>1.94541174639612E-3</v>
          </cell>
          <cell r="S89">
            <v>1.94541174639612E-3</v>
          </cell>
          <cell r="T89">
            <v>1.9562201835364897E-3</v>
          </cell>
          <cell r="U89">
            <v>1.9653697912050097E-3</v>
          </cell>
          <cell r="V89">
            <v>1.96066898025606E-3</v>
          </cell>
          <cell r="W89">
            <v>1.9557603106216803E-3</v>
          </cell>
          <cell r="X89">
            <v>1.9391498650642601E-3</v>
          </cell>
          <cell r="Y89">
            <v>1.9391498650642601E-3</v>
          </cell>
          <cell r="Z89">
            <v>1.9391498650642601E-3</v>
          </cell>
          <cell r="AA89">
            <v>1.9310607451847601E-3</v>
          </cell>
          <cell r="AB89">
            <v>1.92585459797785E-3</v>
          </cell>
          <cell r="AC89">
            <v>1.9307632171844101E-3</v>
          </cell>
          <cell r="AD89">
            <v>1.9396004539440901E-3</v>
          </cell>
          <cell r="AE89">
            <v>1.9464720194647201E-3</v>
          </cell>
          <cell r="AM89">
            <v>1.9703365677060502E-3</v>
          </cell>
          <cell r="AN89">
            <v>0</v>
          </cell>
        </row>
        <row r="90">
          <cell r="A90" t="str">
            <v>ZAR</v>
          </cell>
          <cell r="B90" t="str">
            <v>USD</v>
          </cell>
          <cell r="D90">
            <v>0.137045</v>
          </cell>
          <cell r="E90">
            <v>0.137045</v>
          </cell>
          <cell r="F90">
            <v>0.13687299999999999</v>
          </cell>
          <cell r="G90">
            <v>0.13708999999999999</v>
          </cell>
          <cell r="H90">
            <v>0.13763300000000001</v>
          </cell>
          <cell r="I90">
            <v>0.137961</v>
          </cell>
          <cell r="J90">
            <v>0.138409</v>
          </cell>
          <cell r="K90">
            <v>0.138409</v>
          </cell>
          <cell r="L90">
            <v>0.138409</v>
          </cell>
          <cell r="M90">
            <v>0.13911899999999999</v>
          </cell>
          <cell r="N90">
            <v>0.13868</v>
          </cell>
          <cell r="O90">
            <v>0.13683499999999998</v>
          </cell>
          <cell r="P90">
            <v>0.13691699999999998</v>
          </cell>
          <cell r="Q90">
            <v>0.13683299999999998</v>
          </cell>
          <cell r="R90">
            <v>0.13683299999999998</v>
          </cell>
          <cell r="S90">
            <v>0.13683299999999998</v>
          </cell>
          <cell r="T90">
            <v>0.137518</v>
          </cell>
          <cell r="U90">
            <v>0.13758199999999998</v>
          </cell>
          <cell r="V90">
            <v>0.13747199999999998</v>
          </cell>
          <cell r="W90">
            <v>0.13719299999999998</v>
          </cell>
          <cell r="X90">
            <v>0.136659</v>
          </cell>
          <cell r="Y90">
            <v>0.136659</v>
          </cell>
          <cell r="Z90">
            <v>0.136659</v>
          </cell>
          <cell r="AA90">
            <v>0.135686</v>
          </cell>
          <cell r="AB90">
            <v>0.13566899999999998</v>
          </cell>
          <cell r="AC90">
            <v>0.13644699999999998</v>
          </cell>
          <cell r="AD90">
            <v>0.136657</v>
          </cell>
          <cell r="AE90">
            <v>0.13681699999999999</v>
          </cell>
          <cell r="AM90">
            <v>0.13721221428571401</v>
          </cell>
          <cell r="AN90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_FROM"/>
      <sheetName val="Macro1"/>
    </sheetNames>
    <sheetDataSet>
      <sheetData sheetId="0" refreshError="1"/>
      <sheetData sheetId="1">
        <row r="69">
          <cell r="A69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transitionEntry="1" codeName="Sheet11">
    <pageSetUpPr fitToPage="1"/>
  </sheetPr>
  <dimension ref="A1:AU89"/>
  <sheetViews>
    <sheetView showGridLines="0" tabSelected="1" view="pageBreakPreview" zoomScale="70" zoomScaleNormal="70" zoomScaleSheetLayoutView="7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D2" sqref="D2"/>
    </sheetView>
  </sheetViews>
  <sheetFormatPr defaultColWidth="12" defaultRowHeight="15.75" outlineLevelRow="1" outlineLevelCol="1"/>
  <cols>
    <col min="1" max="1" width="1.42578125" style="1" customWidth="1"/>
    <col min="2" max="2" width="32.140625" style="1" customWidth="1"/>
    <col min="3" max="3" width="6.7109375" style="1" customWidth="1"/>
    <col min="4" max="4" width="15.42578125" style="1" customWidth="1" outlineLevel="1" collapsed="1"/>
    <col min="5" max="5" width="15.42578125" style="1" customWidth="1"/>
    <col min="6" max="6" width="15.42578125" style="1" hidden="1" customWidth="1" outlineLevel="1"/>
    <col min="7" max="7" width="15.28515625" style="1" customWidth="1" collapsed="1"/>
    <col min="8" max="8" width="12.7109375" style="15" bestFit="1" customWidth="1"/>
    <col min="9" max="9" width="15.28515625" style="1" hidden="1" customWidth="1" outlineLevel="1"/>
    <col min="10" max="10" width="1.140625" style="1" hidden="1" customWidth="1" outlineLevel="1"/>
    <col min="11" max="11" width="16.85546875" style="1" hidden="1" customWidth="1" outlineLevel="1"/>
    <col min="12" max="12" width="0.7109375" style="1" hidden="1" customWidth="1" outlineLevel="1"/>
    <col min="13" max="13" width="15.28515625" style="1" hidden="1" customWidth="1" outlineLevel="1"/>
    <col min="14" max="14" width="2.28515625" style="1" hidden="1" customWidth="1" outlineLevel="1"/>
    <col min="15" max="15" width="16.85546875" style="1" hidden="1" customWidth="1" outlineLevel="1"/>
    <col min="16" max="16" width="0.7109375" style="1" hidden="1" customWidth="1" outlineLevel="1"/>
    <col min="17" max="17" width="15.28515625" style="1" hidden="1" customWidth="1" outlineLevel="1"/>
    <col min="18" max="18" width="2.28515625" style="1" hidden="1" customWidth="1"/>
    <col min="19" max="19" width="16.85546875" style="1" hidden="1" customWidth="1"/>
    <col min="20" max="20" width="0.85546875" style="1" hidden="1" customWidth="1"/>
    <col min="21" max="21" width="12.140625" style="1" hidden="1" customWidth="1"/>
    <col min="22" max="23" width="14.7109375" style="1" hidden="1" customWidth="1"/>
    <col min="24" max="25" width="12.28515625" style="1" hidden="1" customWidth="1"/>
    <col min="26" max="33" width="12.7109375" style="1" hidden="1" customWidth="1"/>
    <col min="34" max="44" width="12.7109375" style="1" hidden="1" customWidth="1" outlineLevel="1"/>
    <col min="45" max="45" width="12" style="1" collapsed="1"/>
    <col min="46" max="16384" width="12" style="1"/>
  </cols>
  <sheetData>
    <row r="1" spans="1:47" ht="44.25">
      <c r="A1" s="19"/>
      <c r="B1" s="20"/>
      <c r="C1" s="21"/>
      <c r="D1" s="21"/>
      <c r="E1" s="21"/>
      <c r="G1" s="21"/>
      <c r="I1" s="21"/>
      <c r="J1" s="21"/>
      <c r="K1" s="21"/>
      <c r="L1" s="21"/>
      <c r="M1" s="21"/>
      <c r="N1" s="21"/>
      <c r="P1" s="21"/>
      <c r="Q1" s="21"/>
      <c r="R1" s="21"/>
    </row>
    <row r="2" spans="1:47">
      <c r="A2" s="20"/>
      <c r="B2" s="20"/>
      <c r="C2" s="21"/>
      <c r="D2" s="21"/>
      <c r="E2" s="21"/>
      <c r="G2" s="21"/>
      <c r="I2" s="21"/>
      <c r="J2" s="21"/>
      <c r="K2" s="21"/>
      <c r="L2" s="21"/>
      <c r="M2" s="21"/>
      <c r="N2" s="21"/>
      <c r="P2" s="21"/>
      <c r="Q2" s="21"/>
      <c r="R2" s="21"/>
    </row>
    <row r="3" spans="1:47" ht="6.75" customHeight="1">
      <c r="D3" s="21"/>
      <c r="E3" s="21"/>
    </row>
    <row r="4" spans="1:47" ht="20.25" hidden="1">
      <c r="A4" s="22"/>
      <c r="B4" s="23"/>
      <c r="C4" s="24"/>
      <c r="D4" s="25"/>
      <c r="E4" s="25"/>
      <c r="F4" s="26"/>
      <c r="G4" s="24"/>
      <c r="H4" s="27"/>
      <c r="I4" s="24"/>
      <c r="J4" s="28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6"/>
      <c r="AC4" s="25"/>
      <c r="AD4" s="29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</row>
    <row r="5" spans="1:47" ht="20.25" hidden="1">
      <c r="A5" s="22"/>
      <c r="B5" s="30" t="s">
        <v>0</v>
      </c>
      <c r="C5" s="31"/>
      <c r="D5" s="32"/>
      <c r="E5" s="32"/>
      <c r="F5" s="33"/>
      <c r="G5" s="31"/>
      <c r="H5" s="34"/>
      <c r="I5" s="31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32"/>
      <c r="AD5" s="32"/>
      <c r="AE5" s="36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</row>
    <row r="6" spans="1:47" hidden="1">
      <c r="B6" s="37"/>
      <c r="C6" s="32"/>
      <c r="D6" s="32"/>
      <c r="E6" s="32"/>
      <c r="F6" s="33"/>
      <c r="G6" s="32"/>
      <c r="H6" s="34"/>
      <c r="I6" s="32"/>
      <c r="J6" s="38"/>
      <c r="K6" s="38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3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</row>
    <row r="7" spans="1:47" ht="16.5">
      <c r="B7" s="39"/>
      <c r="C7" s="40"/>
      <c r="D7" s="175" t="s">
        <v>171</v>
      </c>
      <c r="E7" s="175"/>
      <c r="F7" s="41"/>
      <c r="G7" s="173" t="s">
        <v>182</v>
      </c>
      <c r="H7" s="173"/>
      <c r="I7" s="173" t="s">
        <v>167</v>
      </c>
      <c r="J7" s="173"/>
      <c r="K7" s="173"/>
      <c r="L7" s="173"/>
      <c r="M7" s="173"/>
      <c r="N7" s="173"/>
      <c r="O7" s="173"/>
      <c r="P7" s="173"/>
      <c r="Q7" s="174"/>
      <c r="R7" s="42"/>
      <c r="S7" s="43"/>
      <c r="T7" s="44"/>
      <c r="U7" s="45" t="s">
        <v>1</v>
      </c>
      <c r="V7" s="46"/>
      <c r="W7" s="46"/>
      <c r="X7" s="45" t="s">
        <v>1</v>
      </c>
      <c r="Y7" s="47"/>
      <c r="Z7" s="47"/>
      <c r="AA7" s="47"/>
      <c r="AB7" s="47"/>
      <c r="AC7" s="47"/>
      <c r="AD7" s="47"/>
      <c r="AE7" s="47"/>
      <c r="AF7" s="46"/>
      <c r="AG7" s="46"/>
      <c r="AH7" s="48" t="s">
        <v>1</v>
      </c>
      <c r="AI7" s="47"/>
      <c r="AJ7" s="47"/>
      <c r="AK7" s="47"/>
      <c r="AL7" s="47"/>
      <c r="AM7" s="47"/>
      <c r="AN7" s="47"/>
      <c r="AO7" s="47"/>
      <c r="AP7" s="47"/>
      <c r="AQ7" s="47"/>
      <c r="AR7" s="49"/>
      <c r="AU7" s="2"/>
    </row>
    <row r="8" spans="1:47" ht="16.5" hidden="1">
      <c r="B8" s="50"/>
      <c r="C8" s="38"/>
      <c r="D8" s="51"/>
      <c r="E8" s="52"/>
      <c r="F8" s="52"/>
      <c r="G8" s="53"/>
      <c r="H8" s="54"/>
      <c r="I8" s="55"/>
      <c r="J8" s="53"/>
      <c r="K8" s="56"/>
      <c r="L8" s="56"/>
      <c r="M8" s="57"/>
      <c r="N8" s="53"/>
      <c r="O8" s="56"/>
      <c r="P8" s="56"/>
      <c r="Q8" s="58"/>
      <c r="R8" s="59"/>
      <c r="S8" s="60"/>
      <c r="T8" s="61"/>
      <c r="U8" s="45" t="s">
        <v>2</v>
      </c>
      <c r="V8" s="46"/>
      <c r="W8" s="46"/>
      <c r="X8" s="45" t="s">
        <v>2</v>
      </c>
      <c r="Y8" s="47"/>
      <c r="Z8" s="47"/>
      <c r="AA8" s="47"/>
      <c r="AB8" s="47"/>
      <c r="AC8" s="47"/>
      <c r="AD8" s="47"/>
      <c r="AE8" s="47"/>
      <c r="AF8" s="46"/>
      <c r="AG8" s="46"/>
      <c r="AH8" s="48" t="s">
        <v>2</v>
      </c>
      <c r="AI8" s="47"/>
      <c r="AJ8" s="47"/>
      <c r="AK8" s="47"/>
      <c r="AL8" s="47"/>
      <c r="AM8" s="47"/>
      <c r="AN8" s="47"/>
      <c r="AO8" s="47"/>
      <c r="AP8" s="47"/>
      <c r="AQ8" s="47"/>
      <c r="AR8" s="49"/>
    </row>
    <row r="9" spans="1:47">
      <c r="B9" s="62"/>
      <c r="C9" s="38"/>
      <c r="D9" s="63"/>
      <c r="E9" s="64"/>
      <c r="F9" s="64"/>
      <c r="G9" s="65"/>
      <c r="H9" s="66" t="s">
        <v>186</v>
      </c>
      <c r="I9" s="65"/>
      <c r="J9" s="67"/>
      <c r="K9" s="68"/>
      <c r="L9" s="67"/>
      <c r="M9" s="65"/>
      <c r="N9" s="67"/>
      <c r="O9" s="68"/>
      <c r="P9" s="67"/>
      <c r="Q9" s="69"/>
      <c r="R9" s="38"/>
      <c r="S9" s="70" t="s">
        <v>4</v>
      </c>
      <c r="T9" s="38"/>
      <c r="U9" s="71"/>
      <c r="V9" s="72"/>
      <c r="W9" s="72"/>
      <c r="X9" s="71"/>
      <c r="Y9" s="72"/>
      <c r="Z9" s="72"/>
      <c r="AA9" s="72"/>
      <c r="AB9" s="72"/>
      <c r="AC9" s="72"/>
      <c r="AD9" s="72"/>
      <c r="AE9" s="72"/>
      <c r="AF9" s="72"/>
      <c r="AG9" s="72"/>
      <c r="AH9" s="73"/>
      <c r="AI9" s="72"/>
      <c r="AJ9" s="72"/>
      <c r="AK9" s="72"/>
      <c r="AL9" s="72"/>
      <c r="AM9" s="72"/>
      <c r="AN9" s="72"/>
      <c r="AO9" s="72"/>
      <c r="AP9" s="72"/>
      <c r="AQ9" s="72"/>
      <c r="AR9" s="70"/>
      <c r="AU9" s="2"/>
    </row>
    <row r="10" spans="1:47" ht="16.5">
      <c r="B10" s="62"/>
      <c r="C10" s="38"/>
      <c r="D10" s="74" t="s">
        <v>185</v>
      </c>
      <c r="E10" s="64"/>
      <c r="F10" s="64"/>
      <c r="G10" s="65"/>
      <c r="H10" s="66" t="s">
        <v>187</v>
      </c>
      <c r="I10" s="65"/>
      <c r="J10" s="67"/>
      <c r="K10" s="68"/>
      <c r="L10" s="67"/>
      <c r="M10" s="65"/>
      <c r="N10" s="67"/>
      <c r="O10" s="68"/>
      <c r="P10" s="67"/>
      <c r="Q10" s="69"/>
      <c r="R10" s="38"/>
      <c r="S10" s="70" t="s">
        <v>5</v>
      </c>
      <c r="T10" s="38"/>
      <c r="U10" s="71"/>
      <c r="V10" s="72"/>
      <c r="W10" s="72"/>
      <c r="X10" s="71"/>
      <c r="Y10" s="72"/>
      <c r="Z10" s="72"/>
      <c r="AA10" s="72"/>
      <c r="AB10" s="72"/>
      <c r="AC10" s="72"/>
      <c r="AD10" s="72"/>
      <c r="AE10" s="72"/>
      <c r="AF10" s="72"/>
      <c r="AG10" s="72"/>
      <c r="AH10" s="73"/>
      <c r="AI10" s="72"/>
      <c r="AJ10" s="72"/>
      <c r="AK10" s="72"/>
      <c r="AL10" s="72"/>
      <c r="AM10" s="72"/>
      <c r="AN10" s="72"/>
      <c r="AO10" s="72"/>
      <c r="AP10" s="72"/>
      <c r="AQ10" s="72"/>
      <c r="AR10" s="70"/>
    </row>
    <row r="11" spans="1:47" s="15" customFormat="1" ht="16.5">
      <c r="B11" s="75" t="s">
        <v>6</v>
      </c>
      <c r="C11" s="76"/>
      <c r="D11" s="74" t="s">
        <v>183</v>
      </c>
      <c r="E11" s="77" t="s">
        <v>165</v>
      </c>
      <c r="F11" s="77" t="s">
        <v>166</v>
      </c>
      <c r="G11" s="78" t="s">
        <v>168</v>
      </c>
      <c r="H11" s="66" t="s">
        <v>165</v>
      </c>
      <c r="I11" s="79" t="s">
        <v>184</v>
      </c>
      <c r="J11" s="78"/>
      <c r="K11" s="54"/>
      <c r="L11" s="54"/>
      <c r="M11" s="80" t="s">
        <v>169</v>
      </c>
      <c r="N11" s="78"/>
      <c r="O11" s="54"/>
      <c r="P11" s="54"/>
      <c r="Q11" s="81" t="s">
        <v>170</v>
      </c>
      <c r="R11" s="76"/>
      <c r="S11" s="82" t="s">
        <v>3</v>
      </c>
      <c r="T11" s="76"/>
      <c r="U11" s="83">
        <v>39724</v>
      </c>
      <c r="V11" s="84">
        <v>39752</v>
      </c>
      <c r="W11" s="84">
        <v>39780</v>
      </c>
      <c r="X11" s="83">
        <v>39815</v>
      </c>
      <c r="Y11" s="84">
        <f>X11+28</f>
        <v>39843</v>
      </c>
      <c r="Z11" s="84">
        <f>Y11+28</f>
        <v>39871</v>
      </c>
      <c r="AA11" s="84">
        <f>Z11+35</f>
        <v>39906</v>
      </c>
      <c r="AB11" s="84">
        <f>AA11+28</f>
        <v>39934</v>
      </c>
      <c r="AC11" s="84">
        <f>AB11+28</f>
        <v>39962</v>
      </c>
      <c r="AD11" s="84">
        <f>AC11+35</f>
        <v>39997</v>
      </c>
      <c r="AE11" s="84">
        <f>AD11+28</f>
        <v>40025</v>
      </c>
      <c r="AF11" s="84">
        <f>AE11+28</f>
        <v>40053</v>
      </c>
      <c r="AG11" s="84"/>
      <c r="AH11" s="85">
        <f>AF11+35</f>
        <v>40088</v>
      </c>
      <c r="AI11" s="84">
        <f>AH11+28</f>
        <v>40116</v>
      </c>
      <c r="AJ11" s="84">
        <f>AI11+28</f>
        <v>40144</v>
      </c>
      <c r="AK11" s="84">
        <f>AJ11+35</f>
        <v>40179</v>
      </c>
      <c r="AL11" s="84">
        <f>AK11+28</f>
        <v>40207</v>
      </c>
      <c r="AM11" s="84">
        <f>AL11+28</f>
        <v>40235</v>
      </c>
      <c r="AN11" s="84">
        <f>AM11+35</f>
        <v>40270</v>
      </c>
      <c r="AO11" s="84">
        <f>AN11+28</f>
        <v>40298</v>
      </c>
      <c r="AP11" s="84">
        <f>AO11+28</f>
        <v>40326</v>
      </c>
      <c r="AQ11" s="84">
        <f>AP11+35</f>
        <v>40361</v>
      </c>
      <c r="AR11" s="86">
        <f>AQ11+28</f>
        <v>40389</v>
      </c>
    </row>
    <row r="12" spans="1:47" ht="5.25" hidden="1" customHeight="1">
      <c r="B12" s="87" t="s">
        <v>7</v>
      </c>
      <c r="C12" s="88"/>
      <c r="D12" s="89"/>
      <c r="E12" s="90"/>
      <c r="F12" s="91"/>
      <c r="G12" s="92"/>
      <c r="H12" s="93"/>
      <c r="I12" s="94" t="s">
        <v>7</v>
      </c>
      <c r="J12" s="38"/>
      <c r="K12" s="88" t="s">
        <v>7</v>
      </c>
      <c r="L12" s="38"/>
      <c r="M12" s="94" t="s">
        <v>7</v>
      </c>
      <c r="N12" s="38"/>
      <c r="O12" s="88" t="s">
        <v>7</v>
      </c>
      <c r="P12" s="38"/>
      <c r="Q12" s="92" t="s">
        <v>7</v>
      </c>
      <c r="R12" s="38"/>
      <c r="S12" s="95" t="s">
        <v>7</v>
      </c>
      <c r="T12" s="38"/>
      <c r="U12" s="94" t="s">
        <v>7</v>
      </c>
      <c r="V12" s="88"/>
      <c r="W12" s="88"/>
      <c r="X12" s="94" t="s">
        <v>7</v>
      </c>
      <c r="Y12" s="88"/>
      <c r="Z12" s="88"/>
      <c r="AA12" s="88" t="s">
        <v>7</v>
      </c>
      <c r="AB12" s="88" t="s">
        <v>7</v>
      </c>
      <c r="AC12" s="88"/>
      <c r="AD12" s="88"/>
      <c r="AE12" s="88"/>
      <c r="AF12" s="88"/>
      <c r="AG12" s="88"/>
      <c r="AH12" s="96"/>
      <c r="AI12" s="88"/>
      <c r="AJ12" s="88"/>
      <c r="AK12" s="88"/>
      <c r="AL12" s="88"/>
      <c r="AM12" s="88"/>
      <c r="AN12" s="88"/>
      <c r="AO12" s="88"/>
      <c r="AP12" s="88"/>
      <c r="AQ12" s="88"/>
      <c r="AR12" s="95"/>
    </row>
    <row r="13" spans="1:47" outlineLevel="1">
      <c r="B13" s="97" t="s">
        <v>8</v>
      </c>
      <c r="C13" s="98" t="s">
        <v>9</v>
      </c>
      <c r="D13" s="113">
        <f>E13</f>
        <v>2.0230000000000001E-2</v>
      </c>
      <c r="E13" s="99">
        <v>2.0230000000000001E-2</v>
      </c>
      <c r="F13" s="99">
        <v>1.9970000000000002E-2</v>
      </c>
      <c r="G13" s="100">
        <f>VLOOKUP(C13,TO_FROM!$B$4:$H$88,5,FALSE)</f>
        <v>2.2197600000000001E-2</v>
      </c>
      <c r="H13" s="168">
        <f>(G13-E13)/E13</f>
        <v>9.7261492832427077E-2</v>
      </c>
      <c r="I13" s="100">
        <f>VLOOKUP($C13,[1]ORACLEINPUT!$A$5:$AN$100,+IF(MOD(MONTH([1]ORACLEINPUT!M$3),3)=0,38,31))</f>
        <v>2.1877000000000001E-2</v>
      </c>
      <c r="J13" s="101"/>
      <c r="K13" s="101">
        <f>1/I13</f>
        <v>45.710106504548158</v>
      </c>
      <c r="L13" s="101"/>
      <c r="M13" s="100">
        <f>VLOOKUP($C13,[1]ORACLEINPUT!$A$5:$AN$100,39)</f>
        <v>2.1774603571428602E-2</v>
      </c>
      <c r="N13" s="101"/>
      <c r="O13" s="100">
        <f>1/M13</f>
        <v>45.925061125436201</v>
      </c>
      <c r="P13" s="101"/>
      <c r="Q13" s="100">
        <f t="shared" ref="Q13:Q57" si="0">AVERAGE(AH13:AR13,I13)</f>
        <v>2.1032030833333337E-2</v>
      </c>
      <c r="R13" s="102"/>
      <c r="S13" s="103">
        <f>1/Q13</f>
        <v>47.546525959590916</v>
      </c>
      <c r="T13" s="104"/>
      <c r="U13" s="103">
        <v>1.9936209999999999E-2</v>
      </c>
      <c r="V13" s="103">
        <v>1.9301289999999999E-2</v>
      </c>
      <c r="W13" s="103">
        <v>1.9113149999999999E-2</v>
      </c>
      <c r="X13" s="103">
        <v>1.918282E-2</v>
      </c>
      <c r="Y13" s="103">
        <v>1.9135100000000002E-2</v>
      </c>
      <c r="Z13" s="103">
        <v>1.9087610000000001E-2</v>
      </c>
      <c r="AA13" s="103">
        <v>1.951601E-2</v>
      </c>
      <c r="AB13" s="103">
        <v>2.005616E-2</v>
      </c>
      <c r="AC13" s="103">
        <v>1.996407E-2</v>
      </c>
      <c r="AD13" s="103">
        <v>1.9936209999999999E-2</v>
      </c>
      <c r="AE13" s="103">
        <v>2.0136939999999999E-2</v>
      </c>
      <c r="AF13" s="103">
        <v>0.02</v>
      </c>
      <c r="AG13" s="103"/>
      <c r="AH13" s="103">
        <v>2.0108589999999999E-2</v>
      </c>
      <c r="AI13" s="103">
        <v>2.035002E-2</v>
      </c>
      <c r="AJ13" s="103">
        <v>2.059733E-2</v>
      </c>
      <c r="AK13" s="103">
        <v>2.059733E-2</v>
      </c>
      <c r="AL13" s="103">
        <v>2.10837E-2</v>
      </c>
      <c r="AM13" s="103">
        <v>2.10084E-2</v>
      </c>
      <c r="AN13" s="103">
        <v>2.0682499999999999E-2</v>
      </c>
      <c r="AO13" s="103">
        <v>2.1217900000000001E-2</v>
      </c>
      <c r="AP13" s="103">
        <v>2.15055E-2</v>
      </c>
      <c r="AQ13" s="103">
        <v>2.1739100000000001E-2</v>
      </c>
      <c r="AR13" s="103">
        <v>2.1616999999999997E-2</v>
      </c>
    </row>
    <row r="14" spans="1:47" outlineLevel="1">
      <c r="B14" s="97" t="s">
        <v>10</v>
      </c>
      <c r="C14" s="98" t="s">
        <v>11</v>
      </c>
      <c r="D14" s="113">
        <f t="shared" ref="D14:D31" si="1">E14</f>
        <v>1.3820000000000001E-2</v>
      </c>
      <c r="E14" s="99">
        <v>1.3820000000000001E-2</v>
      </c>
      <c r="F14" s="99">
        <v>1.6570000000000001E-2</v>
      </c>
      <c r="G14" s="100">
        <f>VLOOKUP(C14,TO_FROM!$B$4:$H$88,5,FALSE)</f>
        <v>1.3309730744147E-2</v>
      </c>
      <c r="H14" s="168">
        <f t="shared" ref="H14:H77" si="2">(G14-E14)/E14</f>
        <v>-3.6922522131186755E-2</v>
      </c>
      <c r="I14" s="100">
        <f>VLOOKUP($C14,[1]ORACLEINPUT!$A$5:$AN$100,+IF(MOD(MONTH([1]ORACLEINPUT!M$3),3)=0,38,31))</f>
        <v>1.33840320467263E-2</v>
      </c>
      <c r="J14" s="101"/>
      <c r="K14" s="101">
        <f t="shared" ref="K14:K68" si="3">1/I14</f>
        <v>74.715900000000175</v>
      </c>
      <c r="L14" s="101"/>
      <c r="M14" s="100">
        <f>VLOOKUP($C14,[1]ORACLEINPUT!$A$5:$AN$100,39)</f>
        <v>1.3414248643696801E-2</v>
      </c>
      <c r="N14" s="101"/>
      <c r="O14" s="100">
        <f t="shared" ref="O14:O68" si="4">1/M14</f>
        <v>74.547596854773403</v>
      </c>
      <c r="P14" s="101"/>
      <c r="Q14" s="100">
        <f t="shared" si="0"/>
        <v>1.365157784740411E-2</v>
      </c>
      <c r="R14" s="102"/>
      <c r="S14" s="103">
        <f t="shared" ref="S14:S68" si="5">1/Q14</f>
        <v>73.25160587134279</v>
      </c>
      <c r="T14" s="104"/>
      <c r="U14" s="103">
        <v>1.678E-2</v>
      </c>
      <c r="V14" s="103">
        <v>1.536E-2</v>
      </c>
      <c r="W14" s="103">
        <v>1.487E-2</v>
      </c>
      <c r="X14" s="103">
        <v>1.478E-2</v>
      </c>
      <c r="Y14" s="103">
        <v>1.423E-2</v>
      </c>
      <c r="Z14" s="103">
        <v>1.4149999999999999E-2</v>
      </c>
      <c r="AA14" s="103">
        <v>1.404E-2</v>
      </c>
      <c r="AB14" s="103">
        <v>1.3814732555757301E-2</v>
      </c>
      <c r="AC14" s="103">
        <v>1.3877324837006001E-2</v>
      </c>
      <c r="AD14" s="103">
        <v>1.36424734180839E-2</v>
      </c>
      <c r="AE14" s="103">
        <v>1.37293798101397E-2</v>
      </c>
      <c r="AF14" s="103">
        <v>1.37598908675536E-2</v>
      </c>
      <c r="AG14" s="103"/>
      <c r="AH14" s="103">
        <v>1.3778412619670201E-2</v>
      </c>
      <c r="AI14" s="103">
        <v>1.3794226964279002E-2</v>
      </c>
      <c r="AJ14" s="103">
        <v>1.38635891864725E-2</v>
      </c>
      <c r="AK14" s="103">
        <v>1.39072389111639E-2</v>
      </c>
      <c r="AL14" s="103">
        <v>1.37711078549174E-2</v>
      </c>
      <c r="AM14" s="103">
        <v>1.3718662767310501E-2</v>
      </c>
      <c r="AN14" s="103">
        <v>1.3684327203210901E-2</v>
      </c>
      <c r="AO14" s="103">
        <v>1.3620266957232402E-2</v>
      </c>
      <c r="AP14" s="103">
        <v>1.3426315040426601E-2</v>
      </c>
      <c r="AQ14" s="103">
        <v>1.33226751931788E-2</v>
      </c>
      <c r="AR14" s="103">
        <v>1.3548079424260801E-2</v>
      </c>
    </row>
    <row r="15" spans="1:47" s="18" customFormat="1">
      <c r="B15" s="105" t="s">
        <v>12</v>
      </c>
      <c r="C15" s="106" t="s">
        <v>13</v>
      </c>
      <c r="D15" s="107">
        <v>0.93</v>
      </c>
      <c r="E15" s="108">
        <v>0.86</v>
      </c>
      <c r="F15" s="108">
        <v>0.86</v>
      </c>
      <c r="G15" s="109">
        <f>VLOOKUP(C15,TO_FROM!$B$4:$H$88,5,FALSE)</f>
        <v>0.93820000000000003</v>
      </c>
      <c r="H15" s="167">
        <f>(G15-E15)/E15</f>
        <v>9.093023255813959E-2</v>
      </c>
      <c r="I15" s="109">
        <f>VLOOKUP($C15,[1]ORACLEINPUT!$A$5:$AN$100,+IF(MOD(MONTH([1]ORACLEINPUT!M$3),3)=0,38,31))</f>
        <v>0.89890000000000003</v>
      </c>
      <c r="J15" s="110"/>
      <c r="K15" s="109">
        <f t="shared" si="3"/>
        <v>1.1124707976415618</v>
      </c>
      <c r="L15" s="110"/>
      <c r="M15" s="109">
        <f>VLOOKUP($C15,[1]ORACLEINPUT!$A$5:$AN$100,39)</f>
        <v>0.9015285714285709</v>
      </c>
      <c r="N15" s="109"/>
      <c r="O15" s="109">
        <f t="shared" si="4"/>
        <v>1.1092271855737088</v>
      </c>
      <c r="P15" s="110"/>
      <c r="Q15" s="109">
        <f t="shared" si="0"/>
        <v>0.89035124999999982</v>
      </c>
      <c r="R15" s="111"/>
      <c r="S15" s="111">
        <f t="shared" si="5"/>
        <v>1.1231522390741859</v>
      </c>
      <c r="T15" s="112"/>
      <c r="U15" s="111">
        <v>0.77405000000000002</v>
      </c>
      <c r="V15" s="111">
        <v>0.66780000000000006</v>
      </c>
      <c r="W15" s="111">
        <v>0.65529999999999999</v>
      </c>
      <c r="X15" s="111">
        <v>0.68020000000000003</v>
      </c>
      <c r="Y15" s="111">
        <v>0.63750000000000007</v>
      </c>
      <c r="Z15" s="111">
        <v>0.63902199999999998</v>
      </c>
      <c r="AA15" s="111">
        <v>0.71510000000000007</v>
      </c>
      <c r="AB15" s="111">
        <v>0.73064799999999996</v>
      </c>
      <c r="AC15" s="111">
        <v>0.80104999999999993</v>
      </c>
      <c r="AD15" s="111">
        <v>0.79690000000000005</v>
      </c>
      <c r="AE15" s="111">
        <v>0.83584999999999998</v>
      </c>
      <c r="AF15" s="111">
        <v>0.84104999999999996</v>
      </c>
      <c r="AG15" s="111"/>
      <c r="AH15" s="111">
        <v>0.86524000000000001</v>
      </c>
      <c r="AI15" s="111">
        <v>0.899675</v>
      </c>
      <c r="AJ15" s="111">
        <v>0.90629999999999999</v>
      </c>
      <c r="AK15" s="111">
        <v>0.89800000000000002</v>
      </c>
      <c r="AL15" s="111">
        <v>0.88380000000000003</v>
      </c>
      <c r="AM15" s="111">
        <v>0.89540000000000008</v>
      </c>
      <c r="AN15" s="111">
        <v>0.9194</v>
      </c>
      <c r="AO15" s="111">
        <v>0.92430000000000001</v>
      </c>
      <c r="AP15" s="111">
        <v>0.84740000000000004</v>
      </c>
      <c r="AQ15" s="111">
        <v>0.84160000000000001</v>
      </c>
      <c r="AR15" s="111">
        <v>0.9042</v>
      </c>
    </row>
    <row r="16" spans="1:47" outlineLevel="1">
      <c r="B16" s="97" t="s">
        <v>14</v>
      </c>
      <c r="C16" s="98" t="s">
        <v>15</v>
      </c>
      <c r="D16" s="113">
        <f t="shared" si="1"/>
        <v>2.65266</v>
      </c>
      <c r="E16" s="99">
        <v>2.65266</v>
      </c>
      <c r="F16" s="99">
        <v>2.65</v>
      </c>
      <c r="G16" s="100">
        <f>VLOOKUP(C16,TO_FROM!$B$4:$H$88,5,FALSE)</f>
        <v>2.6525000000000003</v>
      </c>
      <c r="H16" s="168">
        <f t="shared" si="2"/>
        <v>-6.0316814065773948E-5</v>
      </c>
      <c r="I16" s="100">
        <f>VLOOKUP($C16,[1]ORACLEINPUT!$A$5:$AN$100,+IF(MOD(MONTH([1]ORACLEINPUT!M$3),3)=0,38,31))</f>
        <v>2.6525000000000003</v>
      </c>
      <c r="J16" s="101"/>
      <c r="K16" s="100">
        <f t="shared" si="3"/>
        <v>0.37700282752120634</v>
      </c>
      <c r="L16" s="101"/>
      <c r="M16" s="100">
        <f>VLOOKUP($C16,[1]ORACLEINPUT!$A$5:$AN$100,39)</f>
        <v>2.6525499999999997</v>
      </c>
      <c r="N16" s="100"/>
      <c r="O16" s="100">
        <f t="shared" si="4"/>
        <v>0.37699572109856555</v>
      </c>
      <c r="P16" s="101"/>
      <c r="Q16" s="100">
        <f t="shared" si="0"/>
        <v>2.6526114999999995</v>
      </c>
      <c r="R16" s="103"/>
      <c r="S16" s="103">
        <f t="shared" si="5"/>
        <v>0.37698698056613272</v>
      </c>
      <c r="T16" s="104"/>
      <c r="U16" s="103">
        <v>2.6524139999999998</v>
      </c>
      <c r="V16" s="103">
        <v>2.6528719999999999</v>
      </c>
      <c r="W16" s="103">
        <v>2.6531180000000001</v>
      </c>
      <c r="X16" s="103">
        <v>2.6531530000000001</v>
      </c>
      <c r="Y16" s="103">
        <v>2.6526609999999997</v>
      </c>
      <c r="Z16" s="103">
        <v>2.6529769999999999</v>
      </c>
      <c r="AA16" s="103">
        <v>2.6526259999999997</v>
      </c>
      <c r="AB16" s="103">
        <v>2.6528719999999999</v>
      </c>
      <c r="AC16" s="103">
        <v>2.6526259999999997</v>
      </c>
      <c r="AD16" s="103">
        <v>2.6526959999999997</v>
      </c>
      <c r="AE16" s="103">
        <v>2.6526259999999997</v>
      </c>
      <c r="AF16" s="103">
        <v>2.6526779999999999</v>
      </c>
      <c r="AG16" s="103"/>
      <c r="AH16" s="103">
        <v>2.6526259999999997</v>
      </c>
      <c r="AI16" s="103">
        <v>2.6526429999999999</v>
      </c>
      <c r="AJ16" s="103">
        <v>2.6526079999999999</v>
      </c>
      <c r="AK16" s="103">
        <v>2.6526609999999997</v>
      </c>
      <c r="AL16" s="103">
        <v>2.6527000000000003</v>
      </c>
      <c r="AM16" s="103">
        <v>2.6527000000000003</v>
      </c>
      <c r="AN16" s="103">
        <v>2.6526000000000001</v>
      </c>
      <c r="AO16" s="103">
        <v>2.6525000000000003</v>
      </c>
      <c r="AP16" s="103">
        <v>2.6526000000000001</v>
      </c>
      <c r="AQ16" s="103">
        <v>2.6526000000000001</v>
      </c>
      <c r="AR16" s="103">
        <v>2.6526000000000001</v>
      </c>
    </row>
    <row r="17" spans="2:47" outlineLevel="1">
      <c r="B17" s="114" t="s">
        <v>16</v>
      </c>
      <c r="C17" s="115" t="s">
        <v>17</v>
      </c>
      <c r="D17" s="116">
        <f>E17</f>
        <v>0.14144000000000001</v>
      </c>
      <c r="E17" s="117">
        <v>0.14144000000000001</v>
      </c>
      <c r="F17" s="117">
        <v>0.14000000000000001</v>
      </c>
      <c r="G17" s="118">
        <f>VLOOKUP(C17,TO_FROM!$B$4:$H$88,5,FALSE)</f>
        <v>0.14350000000000002</v>
      </c>
      <c r="H17" s="169">
        <f t="shared" si="2"/>
        <v>1.4564479638009093E-2</v>
      </c>
      <c r="I17" s="118">
        <f>VLOOKUP($C17,[1]ORACLEINPUT!$A$5:$AN$100,+IF(MOD(MONTH([1]ORACLEINPUT!M$3),3)=0,38,31))</f>
        <v>0.14250000000000002</v>
      </c>
      <c r="J17" s="118"/>
      <c r="K17" s="118">
        <f t="shared" si="3"/>
        <v>7.0175438596491224</v>
      </c>
      <c r="L17" s="118"/>
      <c r="M17" s="118">
        <f>VLOOKUP($C17,[1]ORACLEINPUT!$A$5:$AN$100,39)</f>
        <v>0.14236785714285699</v>
      </c>
      <c r="N17" s="118"/>
      <c r="O17" s="119">
        <f t="shared" si="4"/>
        <v>7.0240573965833057</v>
      </c>
      <c r="P17" s="118"/>
      <c r="Q17" s="118">
        <f t="shared" si="0"/>
        <v>0.14250000000000002</v>
      </c>
      <c r="R17" s="120"/>
      <c r="S17" s="121">
        <f t="shared" si="5"/>
        <v>7.0175438596491224</v>
      </c>
      <c r="T17" s="122"/>
      <c r="U17" s="120">
        <v>0.14205299999999998</v>
      </c>
      <c r="V17" s="120">
        <v>0.142457</v>
      </c>
      <c r="W17" s="120">
        <v>0.142457</v>
      </c>
      <c r="X17" s="120">
        <v>0.14347199999999999</v>
      </c>
      <c r="Y17" s="120">
        <v>0.14347199999999999</v>
      </c>
      <c r="Z17" s="120">
        <v>0.14347199999999999</v>
      </c>
      <c r="AA17" s="120">
        <v>0.14144299999999999</v>
      </c>
      <c r="AB17" s="120">
        <v>0.142457</v>
      </c>
      <c r="AC17" s="120">
        <v>0.142457</v>
      </c>
      <c r="AD17" s="120">
        <v>0.14144299999999999</v>
      </c>
      <c r="AE17" s="120">
        <v>0.14144299999999999</v>
      </c>
      <c r="AF17" s="120">
        <v>0.14257300000000001</v>
      </c>
      <c r="AG17" s="120"/>
      <c r="AH17" s="120">
        <v>0.142457</v>
      </c>
      <c r="AI17" s="120">
        <v>0.14144299999999999</v>
      </c>
      <c r="AJ17" s="120">
        <v>0.14144299999999999</v>
      </c>
      <c r="AK17" s="120">
        <v>0.142457</v>
      </c>
      <c r="AL17" s="120">
        <v>0.14269999999999999</v>
      </c>
      <c r="AM17" s="120">
        <v>0.14250000000000002</v>
      </c>
      <c r="AN17" s="120">
        <v>0.14250000000000002</v>
      </c>
      <c r="AO17" s="120">
        <v>0.14350000000000002</v>
      </c>
      <c r="AP17" s="120">
        <v>0.14350000000000002</v>
      </c>
      <c r="AQ17" s="120">
        <v>0.14250000000000002</v>
      </c>
      <c r="AR17" s="120">
        <v>0.14250000000000002</v>
      </c>
    </row>
    <row r="18" spans="2:47" outlineLevel="1">
      <c r="B18" s="97" t="s">
        <v>18</v>
      </c>
      <c r="C18" s="98" t="s">
        <v>19</v>
      </c>
      <c r="D18" s="123">
        <f t="shared" si="1"/>
        <v>0.55303999999999998</v>
      </c>
      <c r="E18" s="124">
        <v>0.55303999999999998</v>
      </c>
      <c r="F18" s="124">
        <v>0.63</v>
      </c>
      <c r="G18" s="100">
        <f>VLOOKUP(C18,TO_FROM!$B$4:$H$88,5,FALSE)</f>
        <v>0.58010000000000006</v>
      </c>
      <c r="H18" s="168">
        <f>(G18-E18)/E18</f>
        <v>4.8929553016056858E-2</v>
      </c>
      <c r="I18" s="100">
        <f>VLOOKUP($C18,[1]ORACLEINPUT!$A$5:$AN$100,+IF(MOD(MONTH([1]ORACLEINPUT!M$3),3)=0,38,31))</f>
        <v>0.57140000000000002</v>
      </c>
      <c r="J18" s="101"/>
      <c r="K18" s="100">
        <f t="shared" si="3"/>
        <v>1.7500875043752186</v>
      </c>
      <c r="L18" s="101"/>
      <c r="M18" s="100">
        <f>VLOOKUP($C18,[1]ORACLEINPUT!$A$5:$AN$100,39)</f>
        <v>0.56832499999999997</v>
      </c>
      <c r="N18" s="100"/>
      <c r="O18" s="100">
        <f t="shared" si="4"/>
        <v>1.7595565917388818</v>
      </c>
      <c r="P18" s="101"/>
      <c r="Q18" s="100">
        <f t="shared" si="0"/>
        <v>0.56298199999999987</v>
      </c>
      <c r="R18" s="103"/>
      <c r="S18" s="103">
        <f t="shared" si="5"/>
        <v>1.7762557239840708</v>
      </c>
      <c r="T18" s="104"/>
      <c r="U18" s="103">
        <v>0.489958</v>
      </c>
      <c r="V18" s="103">
        <v>0.46317999999999998</v>
      </c>
      <c r="W18" s="103">
        <v>0.42949799999999999</v>
      </c>
      <c r="X18" s="103">
        <v>0.42398199999999997</v>
      </c>
      <c r="Y18" s="103">
        <v>0.43065399999999998</v>
      </c>
      <c r="Z18" s="103">
        <v>0.41813</v>
      </c>
      <c r="AA18" s="103">
        <v>0.45269399999999999</v>
      </c>
      <c r="AB18" s="103">
        <v>0.45922299999999999</v>
      </c>
      <c r="AC18" s="103">
        <v>0.50659900000000002</v>
      </c>
      <c r="AD18" s="103">
        <v>0.512243</v>
      </c>
      <c r="AE18" s="103">
        <v>0.536165</v>
      </c>
      <c r="AF18" s="103">
        <v>0.53161799999999992</v>
      </c>
      <c r="AG18" s="103"/>
      <c r="AH18" s="103">
        <v>0.56107299999999993</v>
      </c>
      <c r="AI18" s="103">
        <v>0.56705399999999995</v>
      </c>
      <c r="AJ18" s="103">
        <v>0.57314999999999994</v>
      </c>
      <c r="AK18" s="103">
        <v>0.57380699999999996</v>
      </c>
      <c r="AL18" s="103">
        <v>0.52939999999999998</v>
      </c>
      <c r="AM18" s="103">
        <v>0.55359999999999998</v>
      </c>
      <c r="AN18" s="103">
        <v>0.56659999999999999</v>
      </c>
      <c r="AO18" s="103">
        <v>0.57540000000000002</v>
      </c>
      <c r="AP18" s="103">
        <v>0.5504</v>
      </c>
      <c r="AQ18" s="103">
        <v>0.56410000000000005</v>
      </c>
      <c r="AR18" s="103">
        <v>0.56979999999999997</v>
      </c>
    </row>
    <row r="19" spans="2:47" s="16" customFormat="1">
      <c r="B19" s="97" t="s">
        <v>20</v>
      </c>
      <c r="C19" s="98" t="s">
        <v>21</v>
      </c>
      <c r="D19" s="113">
        <f t="shared" si="1"/>
        <v>1.62</v>
      </c>
      <c r="E19" s="99">
        <v>1.62</v>
      </c>
      <c r="F19" s="99">
        <v>1.99</v>
      </c>
      <c r="G19" s="101">
        <f>VLOOKUP(C19,TO_FROM!$B$4:$H$88,5,FALSE)</f>
        <v>1.5622558975160099</v>
      </c>
      <c r="H19" s="170">
        <f t="shared" si="2"/>
        <v>-3.5644507706166791E-2</v>
      </c>
      <c r="I19" s="101">
        <f>VLOOKUP($C19,[1]ORACLEINPUT!$A$5:$AN$100,+IF(MOD(MONTH([1]ORACLEINPUT!M$3),3)=0,38,31))</f>
        <v>1.5527950310559</v>
      </c>
      <c r="J19" s="101"/>
      <c r="K19" s="101">
        <f t="shared" si="3"/>
        <v>0.64400000000000024</v>
      </c>
      <c r="L19" s="101"/>
      <c r="M19" s="101">
        <f>VLOOKUP($C19,[1]ORACLEINPUT!$A$5:$AN$100,39)</f>
        <v>1.5680355848632899</v>
      </c>
      <c r="N19" s="101"/>
      <c r="O19" s="100">
        <f t="shared" si="4"/>
        <v>0.63774062888195593</v>
      </c>
      <c r="P19" s="101"/>
      <c r="Q19" s="101">
        <f t="shared" si="0"/>
        <v>1.5636904075041524</v>
      </c>
      <c r="R19" s="102"/>
      <c r="S19" s="103">
        <f t="shared" si="5"/>
        <v>0.63951278027990621</v>
      </c>
      <c r="T19" s="104"/>
      <c r="U19" s="102">
        <v>1.7713749999999999</v>
      </c>
      <c r="V19" s="102">
        <v>1.607575</v>
      </c>
      <c r="W19" s="102">
        <v>1.537655</v>
      </c>
      <c r="X19" s="102">
        <v>1.4920289999999998</v>
      </c>
      <c r="Y19" s="102">
        <v>1.4540499999999998</v>
      </c>
      <c r="Z19" s="102">
        <v>1.4318149999999998</v>
      </c>
      <c r="AA19" s="102">
        <v>1.4836499999999999</v>
      </c>
      <c r="AB19" s="102">
        <v>1.49214</v>
      </c>
      <c r="AC19" s="102">
        <v>1.6189499999999999</v>
      </c>
      <c r="AD19" s="102">
        <v>1.6332989999999998</v>
      </c>
      <c r="AE19" s="102">
        <v>1.6712989999999999</v>
      </c>
      <c r="AF19" s="102">
        <v>1.6269549999999999</v>
      </c>
      <c r="AG19" s="102"/>
      <c r="AH19" s="102">
        <v>1.5945250388266801</v>
      </c>
      <c r="AI19" s="102">
        <v>1.64459889055359</v>
      </c>
      <c r="AJ19" s="102">
        <v>1.6499771478165</v>
      </c>
      <c r="AK19" s="102">
        <v>1.6170998607676998</v>
      </c>
      <c r="AL19" s="102">
        <v>1.5984654731457799</v>
      </c>
      <c r="AM19" s="102">
        <v>1.5239256324291399</v>
      </c>
      <c r="AN19" s="102">
        <v>1.5209125475285201</v>
      </c>
      <c r="AO19" s="102">
        <v>1.5274171376202801</v>
      </c>
      <c r="AP19" s="102">
        <v>1.4459224985540799</v>
      </c>
      <c r="AQ19" s="102">
        <v>1.51952590791673</v>
      </c>
      <c r="AR19" s="102">
        <v>1.5691197238349299</v>
      </c>
      <c r="AU19" s="17"/>
    </row>
    <row r="20" spans="2:47" s="16" customFormat="1" outlineLevel="1">
      <c r="B20" s="97" t="s">
        <v>22</v>
      </c>
      <c r="C20" s="98" t="s">
        <v>23</v>
      </c>
      <c r="D20" s="113">
        <f t="shared" si="1"/>
        <v>8.0999999999999996E-4</v>
      </c>
      <c r="E20" s="99">
        <v>8.0999999999999996E-4</v>
      </c>
      <c r="F20" s="99">
        <v>8.5999999999999998E-4</v>
      </c>
      <c r="G20" s="100">
        <f>VLOOKUP(C20,TO_FROM!$B$4:$H$88,5,FALSE)</f>
        <v>8.1241366520600497E-4</v>
      </c>
      <c r="H20" s="168">
        <f t="shared" si="2"/>
        <v>2.9798335876605156E-3</v>
      </c>
      <c r="I20" s="100">
        <f>VLOOKUP($C20,[1]ORACLEINPUT!$A$5:$AN$100,+IF(MOD(MONTH([1]ORACLEINPUT!M$3),3)=0,38,31))</f>
        <v>8.1241366520600497E-4</v>
      </c>
      <c r="J20" s="101"/>
      <c r="K20" s="101">
        <f t="shared" si="3"/>
        <v>1230.9000240000007</v>
      </c>
      <c r="L20" s="101"/>
      <c r="M20" s="100">
        <f>VLOOKUP($C20,[1]ORACLEINPUT!$A$5:$AN$100,39)</f>
        <v>8.1197032002007703E-4</v>
      </c>
      <c r="N20" s="101"/>
      <c r="O20" s="100">
        <f t="shared" si="4"/>
        <v>1231.5721096496159</v>
      </c>
      <c r="P20" s="101"/>
      <c r="Q20" s="100">
        <f t="shared" si="0"/>
        <v>8.1272462512032445E-4</v>
      </c>
      <c r="R20" s="102"/>
      <c r="S20" s="103">
        <f t="shared" si="5"/>
        <v>1230.4290642749372</v>
      </c>
      <c r="T20" s="104"/>
      <c r="U20" s="103">
        <v>8.6530000000000005E-4</v>
      </c>
      <c r="V20" s="103">
        <v>8.5090000000000003E-4</v>
      </c>
      <c r="W20" s="103">
        <v>8.4719999999999999E-4</v>
      </c>
      <c r="X20" s="103">
        <v>8.3810000000000004E-4</v>
      </c>
      <c r="Y20" s="103">
        <v>8.2890000000000004E-4</v>
      </c>
      <c r="Z20" s="103">
        <v>8.3690000000000001E-4</v>
      </c>
      <c r="AA20" s="103">
        <v>8.3969999999999997E-4</v>
      </c>
      <c r="AB20" s="103">
        <v>8.1499592502037497E-4</v>
      </c>
      <c r="AC20" s="103">
        <v>8.138351983723299E-4</v>
      </c>
      <c r="AD20" s="103">
        <v>8.1284291810607601E-4</v>
      </c>
      <c r="AE20" s="103">
        <v>8.1267777326290102E-4</v>
      </c>
      <c r="AF20" s="103">
        <v>8.1251269551086704E-4</v>
      </c>
      <c r="AG20" s="103"/>
      <c r="AH20" s="103">
        <v>8.1251269551086704E-4</v>
      </c>
      <c r="AI20" s="103">
        <v>8.1267777326290102E-4</v>
      </c>
      <c r="AJ20" s="103">
        <v>8.1267777326290102E-4</v>
      </c>
      <c r="AK20" s="103">
        <v>8.1267777326290102E-4</v>
      </c>
      <c r="AL20" s="103">
        <v>8.1300813008130103E-4</v>
      </c>
      <c r="AM20" s="103">
        <v>8.1300813008130103E-4</v>
      </c>
      <c r="AN20" s="103">
        <v>8.1294213372047099E-4</v>
      </c>
      <c r="AO20" s="103">
        <v>8.1294205309374E-4</v>
      </c>
      <c r="AP20" s="103">
        <v>8.1294205309374E-4</v>
      </c>
      <c r="AQ20" s="103">
        <v>8.1247965566176204E-4</v>
      </c>
      <c r="AR20" s="103">
        <v>8.1241366520600497E-4</v>
      </c>
    </row>
    <row r="21" spans="2:47" s="16" customFormat="1">
      <c r="B21" s="114" t="s">
        <v>24</v>
      </c>
      <c r="C21" s="115" t="s">
        <v>25</v>
      </c>
      <c r="D21" s="116">
        <f t="shared" si="1"/>
        <v>0.93500000000000005</v>
      </c>
      <c r="E21" s="117">
        <v>0.93500000000000005</v>
      </c>
      <c r="F21" s="117">
        <v>0.99</v>
      </c>
      <c r="G21" s="118">
        <f>VLOOKUP(C21,TO_FROM!$B$4:$H$88,5,FALSE)</f>
        <v>0.97450000000000003</v>
      </c>
      <c r="H21" s="169">
        <f t="shared" si="2"/>
        <v>4.2245989304812812E-2</v>
      </c>
      <c r="I21" s="118">
        <f>VLOOKUP($C21,[1]ORACLEINPUT!$A$5:$AN$100,+IF(MOD(MONTH([1]ORACLEINPUT!M$3),3)=0,38,31))</f>
        <v>0.95140000000000002</v>
      </c>
      <c r="J21" s="118"/>
      <c r="K21" s="118">
        <f t="shared" si="3"/>
        <v>1.0510826150935464</v>
      </c>
      <c r="L21" s="118"/>
      <c r="M21" s="118">
        <f>VLOOKUP($C21,[1]ORACLEINPUT!$A$5:$AN$100,39)</f>
        <v>0.96349642857142903</v>
      </c>
      <c r="N21" s="118"/>
      <c r="O21" s="119">
        <f t="shared" si="4"/>
        <v>1.0378865664117662</v>
      </c>
      <c r="P21" s="118"/>
      <c r="Q21" s="118">
        <f t="shared" si="0"/>
        <v>0.95072466666666655</v>
      </c>
      <c r="R21" s="120"/>
      <c r="S21" s="121">
        <f t="shared" si="5"/>
        <v>1.0518292362247186</v>
      </c>
      <c r="T21" s="122"/>
      <c r="U21" s="120">
        <v>0.92347799999999991</v>
      </c>
      <c r="V21" s="120">
        <v>0.82491399999999993</v>
      </c>
      <c r="W21" s="120">
        <v>0.80654999999999999</v>
      </c>
      <c r="X21" s="120">
        <v>0.82018599999999997</v>
      </c>
      <c r="Y21" s="120">
        <v>0.81401699999999999</v>
      </c>
      <c r="Z21" s="120">
        <v>0.78397099999999997</v>
      </c>
      <c r="AA21" s="120">
        <v>0.81323999999999996</v>
      </c>
      <c r="AB21" s="120">
        <v>0.84377499999999994</v>
      </c>
      <c r="AC21" s="120">
        <v>0.91706199999999993</v>
      </c>
      <c r="AD21" s="120">
        <v>0.86161299999999996</v>
      </c>
      <c r="AE21" s="120">
        <v>0.92791899999999994</v>
      </c>
      <c r="AF21" s="120">
        <v>0.91596099999999991</v>
      </c>
      <c r="AG21" s="120"/>
      <c r="AH21" s="120">
        <v>0.92577799999999999</v>
      </c>
      <c r="AI21" s="120">
        <v>0.92218800000000001</v>
      </c>
      <c r="AJ21" s="120">
        <v>0.94176299999999991</v>
      </c>
      <c r="AK21" s="120">
        <v>0.94986699999999991</v>
      </c>
      <c r="AL21" s="120">
        <v>0.93430000000000002</v>
      </c>
      <c r="AM21" s="120">
        <v>0.95120000000000005</v>
      </c>
      <c r="AN21" s="120">
        <v>0.9890000000000001</v>
      </c>
      <c r="AO21" s="120">
        <v>0.98260000000000003</v>
      </c>
      <c r="AP21" s="120">
        <v>0.94820000000000004</v>
      </c>
      <c r="AQ21" s="120">
        <v>0.94130000000000003</v>
      </c>
      <c r="AR21" s="120">
        <v>0.97110000000000007</v>
      </c>
    </row>
    <row r="22" spans="2:47" outlineLevel="1">
      <c r="B22" s="97" t="s">
        <v>26</v>
      </c>
      <c r="C22" s="98" t="s">
        <v>27</v>
      </c>
      <c r="D22" s="123">
        <f t="shared" si="1"/>
        <v>2.2399999999999998E-3</v>
      </c>
      <c r="E22" s="124">
        <v>2.2399999999999998E-3</v>
      </c>
      <c r="F22" s="124">
        <v>2.4399999999999999E-3</v>
      </c>
      <c r="G22" s="100">
        <f>VLOOKUP(C22,TO_FROM!$B$4:$H$88,5,FALSE)</f>
        <v>1.98359015536272E-3</v>
      </c>
      <c r="H22" s="168">
        <f t="shared" si="2"/>
        <v>-0.11446868064164278</v>
      </c>
      <c r="I22" s="100">
        <f>VLOOKUP($C22,[1]ORACLEINPUT!$A$5:$AN$100,+IF(MOD(MONTH([1]ORACLEINPUT!M$3),3)=0,38,31))</f>
        <v>1.9464720194647201E-3</v>
      </c>
      <c r="J22" s="101"/>
      <c r="K22" s="101">
        <f t="shared" si="3"/>
        <v>513.75</v>
      </c>
      <c r="L22" s="101"/>
      <c r="M22" s="100">
        <f>VLOOKUP($C22,[1]ORACLEINPUT!$A$5:$AN$100,39)</f>
        <v>1.9703365677060502E-3</v>
      </c>
      <c r="N22" s="101"/>
      <c r="O22" s="100">
        <f t="shared" si="4"/>
        <v>507.5275038742455</v>
      </c>
      <c r="P22" s="101"/>
      <c r="Q22" s="100">
        <f t="shared" si="0"/>
        <v>2.0789612391427718E-3</v>
      </c>
      <c r="R22" s="102"/>
      <c r="S22" s="103">
        <f t="shared" si="5"/>
        <v>481.00944893630378</v>
      </c>
      <c r="T22" s="104"/>
      <c r="U22" s="103">
        <v>2.1480000000000002E-3</v>
      </c>
      <c r="V22" s="103">
        <v>1.98E-3</v>
      </c>
      <c r="W22" s="103">
        <v>1.9940000000000001E-3</v>
      </c>
      <c r="X22" s="103">
        <v>2.1679999999999998E-3</v>
      </c>
      <c r="Y22" s="103">
        <v>1.9989999999999999E-3</v>
      </c>
      <c r="Z22" s="103">
        <v>1.9719999999999998E-3</v>
      </c>
      <c r="AA22" s="103">
        <v>2.091E-3</v>
      </c>
      <c r="AB22" s="103">
        <v>2.0238204066628301E-3</v>
      </c>
      <c r="AC22" s="103">
        <v>2.1593845633069001E-3</v>
      </c>
      <c r="AD22" s="103">
        <v>2.1330607293097601E-3</v>
      </c>
      <c r="AE22" s="103">
        <v>2.1745755184552798E-3</v>
      </c>
      <c r="AF22" s="103">
        <v>2.1820244394636099E-3</v>
      </c>
      <c r="AG22" s="103"/>
      <c r="AH22" s="103">
        <v>2.2223955443814E-3</v>
      </c>
      <c r="AI22" s="103">
        <v>2.2441400901758298E-3</v>
      </c>
      <c r="AJ22" s="103">
        <v>2.2821617813988905E-3</v>
      </c>
      <c r="AK22" s="103">
        <v>2.1953896816685001E-3</v>
      </c>
      <c r="AL22" s="103">
        <v>2.11474655405433E-3</v>
      </c>
      <c r="AM22" s="103">
        <v>2.07880806700013E-3</v>
      </c>
      <c r="AN22" s="103">
        <v>2.0569144103515504E-3</v>
      </c>
      <c r="AO22" s="103">
        <v>2.0283152813273301E-3</v>
      </c>
      <c r="AP22" s="103">
        <v>1.87185294723247E-3</v>
      </c>
      <c r="AQ22" s="103">
        <v>1.9166451044092402E-3</v>
      </c>
      <c r="AR22" s="103">
        <v>1.98969338824887E-3</v>
      </c>
    </row>
    <row r="23" spans="2:47" outlineLevel="1">
      <c r="B23" s="97" t="s">
        <v>28</v>
      </c>
      <c r="C23" s="98" t="s">
        <v>29</v>
      </c>
      <c r="D23" s="113">
        <f t="shared" si="1"/>
        <v>2.2399999999999998E-3</v>
      </c>
      <c r="E23" s="99">
        <v>2.2399999999999998E-3</v>
      </c>
      <c r="F23" s="99">
        <v>2.4399999999999999E-3</v>
      </c>
      <c r="G23" s="100">
        <f>VLOOKUP(C23,TO_FROM!$B$4:$H$88,5,FALSE)</f>
        <v>1.98359015536272E-3</v>
      </c>
      <c r="H23" s="168">
        <f t="shared" si="2"/>
        <v>-0.11446868064164278</v>
      </c>
      <c r="I23" s="100">
        <f>VLOOKUP($C23,[1]ORACLEINPUT!$A$5:$AN$100,+IF(MOD(MONTH([1]ORACLEINPUT!M$3),3)=0,38,31))</f>
        <v>1.9464720194647201E-3</v>
      </c>
      <c r="J23" s="101"/>
      <c r="K23" s="101">
        <f t="shared" si="3"/>
        <v>513.75</v>
      </c>
      <c r="L23" s="101"/>
      <c r="M23" s="100">
        <f>VLOOKUP($C23,[1]ORACLEINPUT!$A$5:$AN$100,39)</f>
        <v>1.9697668839505703E-3</v>
      </c>
      <c r="N23" s="101"/>
      <c r="O23" s="100">
        <f t="shared" si="4"/>
        <v>507.67428782963242</v>
      </c>
      <c r="P23" s="101"/>
      <c r="Q23" s="100">
        <f t="shared" si="0"/>
        <v>2.0790879952760437E-3</v>
      </c>
      <c r="R23" s="102"/>
      <c r="S23" s="103">
        <f t="shared" si="5"/>
        <v>480.98012314636469</v>
      </c>
      <c r="T23" s="104"/>
      <c r="U23" s="103">
        <v>2.1480000000000002E-3</v>
      </c>
      <c r="V23" s="103">
        <v>1.98E-3</v>
      </c>
      <c r="W23" s="103">
        <v>1.9940000000000001E-3</v>
      </c>
      <c r="X23" s="103">
        <v>2.1679999999999998E-3</v>
      </c>
      <c r="Y23" s="103">
        <v>1.9989999999999999E-3</v>
      </c>
      <c r="Z23" s="103">
        <v>1.9719999999999998E-3</v>
      </c>
      <c r="AA23" s="103">
        <v>2.0920000000000001E-3</v>
      </c>
      <c r="AB23" s="103">
        <v>2.0239651602247397E-3</v>
      </c>
      <c r="AC23" s="103">
        <v>2.1594541506281899E-3</v>
      </c>
      <c r="AD23" s="103">
        <v>2.1310126639519098E-3</v>
      </c>
      <c r="AE23" s="103">
        <v>2.1747168046263201E-3</v>
      </c>
      <c r="AF23" s="103">
        <v>2.1820244394636099E-3</v>
      </c>
      <c r="AG23" s="103"/>
      <c r="AH23" s="103">
        <v>2.2223950949286702E-3</v>
      </c>
      <c r="AI23" s="103">
        <v>2.2441400901758298E-3</v>
      </c>
      <c r="AJ23" s="103">
        <v>2.2821617813988905E-3</v>
      </c>
      <c r="AK23" s="103">
        <v>2.1953896816685001E-3</v>
      </c>
      <c r="AL23" s="103">
        <v>2.1144331115387402E-3</v>
      </c>
      <c r="AM23" s="103">
        <v>2.0790453456214298E-3</v>
      </c>
      <c r="AN23" s="103">
        <v>2.0567667626491203E-3</v>
      </c>
      <c r="AO23" s="103">
        <v>2.0300055114649603E-3</v>
      </c>
      <c r="AP23" s="103">
        <v>1.87185294723247E-3</v>
      </c>
      <c r="AQ23" s="103">
        <v>1.91670020892032E-3</v>
      </c>
      <c r="AR23" s="103">
        <v>1.98969338824887E-3</v>
      </c>
    </row>
    <row r="24" spans="2:47" outlineLevel="1">
      <c r="B24" s="97" t="s">
        <v>30</v>
      </c>
      <c r="C24" s="98" t="s">
        <v>31</v>
      </c>
      <c r="D24" s="113">
        <f t="shared" si="1"/>
        <v>0.14646000000000001</v>
      </c>
      <c r="E24" s="99">
        <v>0.14646000000000001</v>
      </c>
      <c r="F24" s="99">
        <v>0.1464</v>
      </c>
      <c r="G24" s="100">
        <f>VLOOKUP(C24,TO_FROM!$B$4:$H$88,5,FALSE)</f>
        <v>0.14831999999999998</v>
      </c>
      <c r="H24" s="168">
        <f t="shared" si="2"/>
        <v>1.2699713232281666E-2</v>
      </c>
      <c r="I24" s="100">
        <f>VLOOKUP($C24,[1]ORACLEINPUT!$A$5:$AN$100,+IF(MOD(MONTH([1]ORACLEINPUT!M$3),3)=0,38,31))</f>
        <v>0.14710000000000001</v>
      </c>
      <c r="J24" s="101"/>
      <c r="K24" s="100">
        <f t="shared" si="3"/>
        <v>6.7980965329707681</v>
      </c>
      <c r="L24" s="101"/>
      <c r="M24" s="100">
        <f>VLOOKUP($C24,[1]ORACLEINPUT!$A$5:$AN$100,39)</f>
        <v>0.14737535714285702</v>
      </c>
      <c r="N24" s="100"/>
      <c r="O24" s="100">
        <f t="shared" si="4"/>
        <v>6.7853949221012488</v>
      </c>
      <c r="P24" s="101"/>
      <c r="Q24" s="100">
        <f t="shared" si="0"/>
        <v>0.14672125000000003</v>
      </c>
      <c r="R24" s="103"/>
      <c r="S24" s="103">
        <f t="shared" si="5"/>
        <v>6.8156453138178676</v>
      </c>
      <c r="T24" s="104"/>
      <c r="U24" s="103">
        <v>0.14604300000000001</v>
      </c>
      <c r="V24" s="103">
        <v>0.14621000000000001</v>
      </c>
      <c r="W24" s="103">
        <v>0.146116</v>
      </c>
      <c r="X24" s="103">
        <v>0.14618399999999998</v>
      </c>
      <c r="Y24" s="103">
        <v>0.146151</v>
      </c>
      <c r="Z24" s="103">
        <v>0.146203</v>
      </c>
      <c r="AA24" s="103">
        <v>0.14630399999999999</v>
      </c>
      <c r="AB24" s="103">
        <v>0.146563</v>
      </c>
      <c r="AC24" s="103">
        <v>0.14641299999999999</v>
      </c>
      <c r="AD24" s="103">
        <v>0.14637</v>
      </c>
      <c r="AE24" s="103">
        <v>0.14637</v>
      </c>
      <c r="AF24" s="103">
        <v>0.14640499999999998</v>
      </c>
      <c r="AG24" s="103"/>
      <c r="AH24" s="103">
        <v>0.14649899999999999</v>
      </c>
      <c r="AI24" s="103">
        <v>0.146453</v>
      </c>
      <c r="AJ24" s="103">
        <v>0.14646699999999999</v>
      </c>
      <c r="AK24" s="103">
        <v>0.14646599999999999</v>
      </c>
      <c r="AL24" s="103">
        <v>0.14650000000000002</v>
      </c>
      <c r="AM24" s="103">
        <v>0.14650000000000002</v>
      </c>
      <c r="AN24" s="103">
        <v>0.14650000000000002</v>
      </c>
      <c r="AO24" s="103">
        <v>0.14650000000000002</v>
      </c>
      <c r="AP24" s="103">
        <v>0.14638999999999999</v>
      </c>
      <c r="AQ24" s="103">
        <v>0.14768000000000001</v>
      </c>
      <c r="AR24" s="103">
        <v>0.14760000000000001</v>
      </c>
    </row>
    <row r="25" spans="2:47" outlineLevel="1">
      <c r="B25" s="97" t="s">
        <v>32</v>
      </c>
      <c r="C25" s="98" t="s">
        <v>33</v>
      </c>
      <c r="D25" s="113">
        <f t="shared" si="1"/>
        <v>5.1000000000000004E-4</v>
      </c>
      <c r="E25" s="99">
        <v>5.1000000000000004E-4</v>
      </c>
      <c r="F25" s="99">
        <v>5.5999999999999995E-4</v>
      </c>
      <c r="G25" s="100">
        <f>VLOOKUP(C25,TO_FROM!$B$4:$H$88,5,FALSE)</f>
        <v>5.5336999999999997E-4</v>
      </c>
      <c r="H25" s="168">
        <f t="shared" si="2"/>
        <v>8.5039215686274372E-2</v>
      </c>
      <c r="I25" s="100">
        <f>VLOOKUP($C25,[1]ORACLEINPUT!$A$5:$AN$100,+IF(MOD(MONTH([1]ORACLEINPUT!M$3),3)=0,38,31))</f>
        <v>5.5022000000000003E-4</v>
      </c>
      <c r="J25" s="101"/>
      <c r="K25" s="100">
        <f t="shared" si="3"/>
        <v>1817.4548362473192</v>
      </c>
      <c r="L25" s="101"/>
      <c r="M25" s="100">
        <f>VLOOKUP($C25,[1]ORACLEINPUT!$A$5:$AN$100,39)</f>
        <v>5.4899428571428591E-4</v>
      </c>
      <c r="N25" s="100"/>
      <c r="O25" s="100">
        <f t="shared" si="4"/>
        <v>1821.5125840497942</v>
      </c>
      <c r="P25" s="101"/>
      <c r="Q25" s="100">
        <f t="shared" si="0"/>
        <v>5.1665166666666656E-4</v>
      </c>
      <c r="R25" s="103"/>
      <c r="S25" s="103">
        <f t="shared" si="5"/>
        <v>1935.5400640663765</v>
      </c>
      <c r="T25" s="104"/>
      <c r="U25" s="103">
        <v>4.6564000000000002E-4</v>
      </c>
      <c r="V25" s="103">
        <v>4.1972999999999999E-4</v>
      </c>
      <c r="W25" s="103">
        <v>4.3122000000000001E-4</v>
      </c>
      <c r="X25" s="103">
        <v>4.5966000000000003E-4</v>
      </c>
      <c r="Y25" s="103">
        <v>4.1058000000000002E-4</v>
      </c>
      <c r="Z25" s="103">
        <v>3.9153000000000001E-4</v>
      </c>
      <c r="AA25" s="103">
        <v>4.1453000000000003E-4</v>
      </c>
      <c r="AB25" s="103">
        <v>4.3631000000000003E-4</v>
      </c>
      <c r="AC25" s="103">
        <v>4.6803000000000003E-4</v>
      </c>
      <c r="AD25" s="103">
        <v>4.7873000000000002E-4</v>
      </c>
      <c r="AE25" s="103">
        <v>4.8899999999999996E-4</v>
      </c>
      <c r="AF25" s="103">
        <v>4.9209999999999998E-4</v>
      </c>
      <c r="AG25" s="103"/>
      <c r="AH25" s="103">
        <v>5.2086999999999999E-4</v>
      </c>
      <c r="AI25" s="103">
        <v>5.0157000000000001E-4</v>
      </c>
      <c r="AJ25" s="103">
        <v>5.0177000000000002E-4</v>
      </c>
      <c r="AK25" s="103">
        <v>4.8957000000000004E-4</v>
      </c>
      <c r="AL25" s="103">
        <v>5.0388000000000006E-4</v>
      </c>
      <c r="AM25" s="103">
        <v>5.1993999999999999E-4</v>
      </c>
      <c r="AN25" s="103">
        <v>5.2086000000000005E-4</v>
      </c>
      <c r="AO25" s="103">
        <v>5.1148999999999997E-4</v>
      </c>
      <c r="AP25" s="103">
        <v>5.0683E-4</v>
      </c>
      <c r="AQ25" s="103">
        <v>5.3067000000000001E-4</v>
      </c>
      <c r="AR25" s="103">
        <v>5.4215000000000003E-4</v>
      </c>
      <c r="AU25" s="2"/>
    </row>
    <row r="26" spans="2:47" outlineLevel="1">
      <c r="B26" s="114" t="s">
        <v>34</v>
      </c>
      <c r="C26" s="115" t="s">
        <v>35</v>
      </c>
      <c r="D26" s="116">
        <f t="shared" si="1"/>
        <v>1.1900000000000001E-3</v>
      </c>
      <c r="E26" s="117">
        <v>1.1900000000000001E-3</v>
      </c>
      <c r="F26" s="117">
        <v>1.81E-3</v>
      </c>
      <c r="G26" s="118">
        <f>VLOOKUP(C26,TO_FROM!$B$4:$H$88,5,FALSE)</f>
        <v>1.1000000000000001E-3</v>
      </c>
      <c r="H26" s="169">
        <f t="shared" si="2"/>
        <v>-7.5630252100840345E-2</v>
      </c>
      <c r="I26" s="118">
        <f>VLOOKUP($C26,[1]ORACLEINPUT!$A$5:$AN$100,+IF(MOD(MONTH([1]ORACLEINPUT!M$3),3)=0,38,31))</f>
        <v>1.1000000000000001E-3</v>
      </c>
      <c r="J26" s="118"/>
      <c r="K26" s="118">
        <f t="shared" si="3"/>
        <v>909.09090909090901</v>
      </c>
      <c r="L26" s="118"/>
      <c r="M26" s="118">
        <f>VLOOKUP($C26,[1]ORACLEINPUT!$A$5:$AN$100,39)</f>
        <v>1.0989285714285699E-3</v>
      </c>
      <c r="N26" s="118"/>
      <c r="O26" s="119">
        <f t="shared" si="4"/>
        <v>909.97725056873708</v>
      </c>
      <c r="P26" s="118"/>
      <c r="Q26" s="118">
        <f t="shared" si="0"/>
        <v>1.1075833333333335E-3</v>
      </c>
      <c r="R26" s="120"/>
      <c r="S26" s="121">
        <f t="shared" si="5"/>
        <v>902.86660145963424</v>
      </c>
      <c r="T26" s="122"/>
      <c r="U26" s="120">
        <v>1.7859999999999998E-3</v>
      </c>
      <c r="V26" s="120">
        <v>1.745E-3</v>
      </c>
      <c r="W26" s="120">
        <v>1.6799999999999999E-3</v>
      </c>
      <c r="X26" s="120">
        <v>1.66E-3</v>
      </c>
      <c r="Y26" s="120">
        <v>1.493E-3</v>
      </c>
      <c r="Z26" s="120">
        <v>1.333E-3</v>
      </c>
      <c r="AA26" s="120">
        <v>1.2159999999999999E-3</v>
      </c>
      <c r="AB26" s="120">
        <v>1.1979999999999998E-3</v>
      </c>
      <c r="AC26" s="120">
        <v>1.2699999999999999E-3</v>
      </c>
      <c r="AD26" s="120">
        <v>1.3079999999999999E-3</v>
      </c>
      <c r="AE26" s="120">
        <v>1.2689999999999999E-3</v>
      </c>
      <c r="AF26" s="120">
        <v>1.23E-3</v>
      </c>
      <c r="AG26" s="120"/>
      <c r="AH26" s="120">
        <v>1.1529999999999999E-3</v>
      </c>
      <c r="AI26" s="120">
        <v>1.1329999999999999E-3</v>
      </c>
      <c r="AJ26" s="120">
        <v>1.103E-3</v>
      </c>
      <c r="AK26" s="120">
        <v>1.1019999999999999E-3</v>
      </c>
      <c r="AL26" s="120">
        <v>1.1000000000000001E-3</v>
      </c>
      <c r="AM26" s="120">
        <v>1.1000000000000001E-3</v>
      </c>
      <c r="AN26" s="120">
        <v>1.1000000000000001E-3</v>
      </c>
      <c r="AO26" s="120">
        <v>1.1000000000000001E-3</v>
      </c>
      <c r="AP26" s="120">
        <v>1.1000000000000001E-3</v>
      </c>
      <c r="AQ26" s="120">
        <v>1.1000000000000001E-3</v>
      </c>
      <c r="AR26" s="120">
        <v>1.1000000000000001E-3</v>
      </c>
      <c r="AU26" s="2"/>
    </row>
    <row r="27" spans="2:47" outlineLevel="1">
      <c r="B27" s="97" t="s">
        <v>36</v>
      </c>
      <c r="C27" s="98" t="s">
        <v>37</v>
      </c>
      <c r="D27" s="123">
        <f t="shared" si="1"/>
        <v>5.8520000000000003E-2</v>
      </c>
      <c r="E27" s="124">
        <v>5.8520000000000003E-2</v>
      </c>
      <c r="F27" s="124">
        <v>5.552E-2</v>
      </c>
      <c r="G27" s="100">
        <f>VLOOKUP(C27,TO_FROM!$B$4:$H$88,5,FALSE)</f>
        <v>5.2925E-2</v>
      </c>
      <c r="H27" s="168">
        <f t="shared" si="2"/>
        <v>-9.5608339029391698E-2</v>
      </c>
      <c r="I27" s="100">
        <f>VLOOKUP($C27,[1]ORACLEINPUT!$A$5:$AN$100,+IF(MOD(MONTH([1]ORACLEINPUT!M$3),3)=0,38,31))</f>
        <v>5.1580956310930001E-2</v>
      </c>
      <c r="J27" s="101"/>
      <c r="K27" s="101">
        <f t="shared" si="3"/>
        <v>19.387</v>
      </c>
      <c r="L27" s="101"/>
      <c r="M27" s="100">
        <f>VLOOKUP($C27,[1]ORACLEINPUT!$A$5:$AN$100,39)</f>
        <v>5.2108477872242702E-2</v>
      </c>
      <c r="N27" s="101"/>
      <c r="O27" s="100">
        <f t="shared" si="4"/>
        <v>19.190735189996463</v>
      </c>
      <c r="P27" s="101"/>
      <c r="Q27" s="100">
        <f t="shared" si="0"/>
        <v>5.2979692242121373E-2</v>
      </c>
      <c r="R27" s="102"/>
      <c r="S27" s="103">
        <f t="shared" si="5"/>
        <v>18.875156832356087</v>
      </c>
      <c r="T27" s="104"/>
      <c r="U27" s="103">
        <v>5.5516999999999997E-2</v>
      </c>
      <c r="V27" s="103">
        <v>5.2968999999999995E-2</v>
      </c>
      <c r="W27" s="103">
        <v>5.0036999999999998E-2</v>
      </c>
      <c r="X27" s="103">
        <v>5.2592E-2</v>
      </c>
      <c r="Y27" s="103">
        <v>4.5863999999999995E-2</v>
      </c>
      <c r="Z27" s="103">
        <v>4.5066999999999996E-2</v>
      </c>
      <c r="AA27" s="103">
        <v>5.0953999999999999E-2</v>
      </c>
      <c r="AB27" s="103">
        <v>4.9765999999999998E-2</v>
      </c>
      <c r="AC27" s="103">
        <v>5.2533999999999997E-2</v>
      </c>
      <c r="AD27" s="103">
        <v>5.3999999999999999E-2</v>
      </c>
      <c r="AE27" s="103">
        <v>5.5793999999999996E-2</v>
      </c>
      <c r="AF27" s="103">
        <v>5.6328999999999997E-2</v>
      </c>
      <c r="AG27" s="103"/>
      <c r="AH27" s="103">
        <v>5.7261984976402003E-2</v>
      </c>
      <c r="AI27" s="103">
        <v>5.5499146839365202E-2</v>
      </c>
      <c r="AJ27" s="103">
        <v>5.7382242743642398E-2</v>
      </c>
      <c r="AK27" s="103">
        <v>5.4387739002160103E-2</v>
      </c>
      <c r="AL27" s="103">
        <v>5.2837924949011406E-2</v>
      </c>
      <c r="AM27" s="103">
        <v>5.2583147101353998E-2</v>
      </c>
      <c r="AN27" s="103">
        <v>5.3209603269198005E-2</v>
      </c>
      <c r="AO27" s="103">
        <v>5.1892250930168596E-2</v>
      </c>
      <c r="AP27" s="103">
        <v>4.7479999050399999E-2</v>
      </c>
      <c r="AQ27" s="103">
        <v>4.8984790222635896E-2</v>
      </c>
      <c r="AR27" s="103">
        <v>5.2656521510189E-2</v>
      </c>
    </row>
    <row r="28" spans="2:47" outlineLevel="1">
      <c r="B28" s="97" t="s">
        <v>38</v>
      </c>
      <c r="C28" s="98" t="s">
        <v>39</v>
      </c>
      <c r="D28" s="113">
        <f t="shared" si="1"/>
        <v>0.19772999999999999</v>
      </c>
      <c r="E28" s="99">
        <v>0.19772999999999999</v>
      </c>
      <c r="F28" s="99">
        <v>0.21</v>
      </c>
      <c r="G28" s="101">
        <f>VLOOKUP(C28,TO_FROM!$B$4:$H$88,5,FALSE)</f>
        <v>0.17470000000000002</v>
      </c>
      <c r="H28" s="170">
        <f t="shared" si="2"/>
        <v>-0.11647195670864294</v>
      </c>
      <c r="I28" s="101">
        <f>VLOOKUP($C28,[1]ORACLEINPUT!$A$5:$AN$100,+IF(MOD(MONTH([1]ORACLEINPUT!M$3),3)=0,38,31))</f>
        <v>0.1714</v>
      </c>
      <c r="J28" s="101"/>
      <c r="K28" s="101">
        <f t="shared" si="3"/>
        <v>5.8343057176196034</v>
      </c>
      <c r="L28" s="101"/>
      <c r="M28" s="101">
        <f>VLOOKUP($C28,[1]ORACLEINPUT!$A$5:$AN$100,39)</f>
        <v>0.173528571428571</v>
      </c>
      <c r="N28" s="101"/>
      <c r="O28" s="100">
        <f t="shared" si="4"/>
        <v>5.7627397711369204</v>
      </c>
      <c r="P28" s="101"/>
      <c r="Q28" s="101">
        <f t="shared" si="0"/>
        <v>0.18305341666666672</v>
      </c>
      <c r="R28" s="102"/>
      <c r="S28" s="103">
        <f t="shared" si="5"/>
        <v>5.4628862886561782</v>
      </c>
      <c r="T28" s="104"/>
      <c r="U28" s="102">
        <v>0.18460099999999999</v>
      </c>
      <c r="V28" s="102">
        <v>0.17097299999999999</v>
      </c>
      <c r="W28" s="102">
        <v>0.170378</v>
      </c>
      <c r="X28" s="102">
        <v>0.18674099999999999</v>
      </c>
      <c r="Y28" s="102">
        <v>0.17188499999999998</v>
      </c>
      <c r="Z28" s="102">
        <v>0.17005199999999998</v>
      </c>
      <c r="AA28" s="102">
        <v>0.18105399999999999</v>
      </c>
      <c r="AB28" s="102">
        <v>0.178177</v>
      </c>
      <c r="AC28" s="102">
        <v>0.19011599999999998</v>
      </c>
      <c r="AD28" s="102">
        <v>0.18777199999999999</v>
      </c>
      <c r="AE28" s="102">
        <v>0.19145199999999998</v>
      </c>
      <c r="AF28" s="102">
        <v>0.19217599999999999</v>
      </c>
      <c r="AG28" s="102"/>
      <c r="AH28" s="102">
        <v>0.19579099999999999</v>
      </c>
      <c r="AI28" s="102">
        <v>0.197769</v>
      </c>
      <c r="AJ28" s="102">
        <v>0.20136699999999999</v>
      </c>
      <c r="AK28" s="102">
        <v>0.192414</v>
      </c>
      <c r="AL28" s="102">
        <v>0.1862</v>
      </c>
      <c r="AM28" s="102">
        <v>0.18310000000000001</v>
      </c>
      <c r="AN28" s="102">
        <v>0.18130000000000002</v>
      </c>
      <c r="AO28" s="102">
        <v>0.17860000000000001</v>
      </c>
      <c r="AP28" s="102">
        <v>0.16500000000000001</v>
      </c>
      <c r="AQ28" s="102">
        <v>0.1686</v>
      </c>
      <c r="AR28" s="102">
        <v>0.17510000000000001</v>
      </c>
    </row>
    <row r="29" spans="2:47" outlineLevel="1">
      <c r="B29" s="97" t="s">
        <v>40</v>
      </c>
      <c r="C29" s="98" t="s">
        <v>41</v>
      </c>
      <c r="D29" s="113">
        <f t="shared" si="1"/>
        <v>5.7099999999999998E-3</v>
      </c>
      <c r="E29" s="99">
        <v>5.7099999999999998E-3</v>
      </c>
      <c r="F29" s="99">
        <v>5.6299999999999996E-3</v>
      </c>
      <c r="G29" s="100">
        <f>VLOOKUP(C29,TO_FROM!$B$4:$H$88,5,FALSE)</f>
        <v>5.6270000000000001E-3</v>
      </c>
      <c r="H29" s="168">
        <f t="shared" si="2"/>
        <v>-1.4535901926444789E-2</v>
      </c>
      <c r="I29" s="100">
        <f>VLOOKUP($C29,[1]ORACLEINPUT!$A$5:$AN$100,+IF(MOD(MONTH([1]ORACLEINPUT!M$3),3)=0,38,31))</f>
        <v>5.6270000000000001E-3</v>
      </c>
      <c r="J29" s="101"/>
      <c r="K29" s="100">
        <f t="shared" si="3"/>
        <v>177.71459036786919</v>
      </c>
      <c r="L29" s="101"/>
      <c r="M29" s="100">
        <f>VLOOKUP($C29,[1]ORACLEINPUT!$A$5:$AN$100,39)</f>
        <v>5.6270000000000001E-3</v>
      </c>
      <c r="N29" s="100"/>
      <c r="O29" s="100">
        <f t="shared" si="4"/>
        <v>177.71459036786919</v>
      </c>
      <c r="P29" s="101"/>
      <c r="Q29" s="100">
        <f t="shared" si="0"/>
        <v>5.6892883333333338E-3</v>
      </c>
      <c r="R29" s="103"/>
      <c r="S29" s="103">
        <f t="shared" si="5"/>
        <v>175.76890841355961</v>
      </c>
      <c r="T29" s="104"/>
      <c r="U29" s="103">
        <v>5.66572E-3</v>
      </c>
      <c r="V29" s="103">
        <v>5.6268300000000002E-3</v>
      </c>
      <c r="W29" s="103">
        <v>5.6338500000000001E-3</v>
      </c>
      <c r="X29" s="103">
        <v>5.6418500000000003E-3</v>
      </c>
      <c r="Y29" s="103">
        <v>5.6418500000000003E-3</v>
      </c>
      <c r="Z29" s="103">
        <v>5.6224000000000005E-3</v>
      </c>
      <c r="AA29" s="103">
        <v>5.6268300000000002E-3</v>
      </c>
      <c r="AB29" s="103">
        <v>5.6349199999999999E-3</v>
      </c>
      <c r="AC29" s="103">
        <v>5.6868100000000005E-3</v>
      </c>
      <c r="AD29" s="103">
        <v>5.6370700000000001E-3</v>
      </c>
      <c r="AE29" s="103">
        <v>5.6827200000000005E-3</v>
      </c>
      <c r="AF29" s="103">
        <v>5.6865500000000003E-3</v>
      </c>
      <c r="AG29" s="103"/>
      <c r="AH29" s="103">
        <v>5.73261E-3</v>
      </c>
      <c r="AI29" s="103">
        <v>5.6414300000000002E-3</v>
      </c>
      <c r="AJ29" s="103">
        <v>6.0335500000000004E-3</v>
      </c>
      <c r="AK29" s="103">
        <v>5.8018699999999998E-3</v>
      </c>
      <c r="AL29" s="103">
        <v>5.6730000000000001E-3</v>
      </c>
      <c r="AM29" s="103">
        <v>5.6270000000000001E-3</v>
      </c>
      <c r="AN29" s="103">
        <v>5.6270000000000001E-3</v>
      </c>
      <c r="AO29" s="103">
        <v>5.6270000000000001E-3</v>
      </c>
      <c r="AP29" s="103">
        <v>5.6270000000000001E-3</v>
      </c>
      <c r="AQ29" s="103">
        <v>5.6270000000000001E-3</v>
      </c>
      <c r="AR29" s="103">
        <v>5.6270000000000001E-3</v>
      </c>
    </row>
    <row r="30" spans="2:47" outlineLevel="1">
      <c r="B30" s="97" t="s">
        <v>42</v>
      </c>
      <c r="C30" s="98" t="s">
        <v>43</v>
      </c>
      <c r="D30" s="113">
        <f t="shared" si="1"/>
        <v>0.18160000000000001</v>
      </c>
      <c r="E30" s="99">
        <v>0.18160000000000001</v>
      </c>
      <c r="F30" s="99">
        <v>0.19</v>
      </c>
      <c r="G30" s="100">
        <f>VLOOKUP(C30,TO_FROM!$B$4:$H$88,5,FALSE)</f>
        <v>0.17530000000000001</v>
      </c>
      <c r="H30" s="168">
        <f t="shared" si="2"/>
        <v>-3.4691629955947136E-2</v>
      </c>
      <c r="I30" s="100">
        <f>VLOOKUP($C30,[1]ORACLEINPUT!$A$5:$AN$100,+IF(MOD(MONTH([1]ORACLEINPUT!M$3),3)=0,38,31))</f>
        <v>0.17530000000000001</v>
      </c>
      <c r="J30" s="101"/>
      <c r="K30" s="100">
        <f t="shared" si="3"/>
        <v>5.7045065601825442</v>
      </c>
      <c r="L30" s="101"/>
      <c r="M30" s="100">
        <f>VLOOKUP($C30,[1]ORACLEINPUT!$A$5:$AN$100,39)</f>
        <v>0.175653928571429</v>
      </c>
      <c r="N30" s="100"/>
      <c r="O30" s="100">
        <f t="shared" si="4"/>
        <v>5.6930124371989423</v>
      </c>
      <c r="P30" s="101"/>
      <c r="Q30" s="100">
        <f t="shared" si="0"/>
        <v>0.18006608333333332</v>
      </c>
      <c r="R30" s="103"/>
      <c r="S30" s="103">
        <f t="shared" si="5"/>
        <v>5.5535166950281685</v>
      </c>
      <c r="T30" s="104"/>
      <c r="U30" s="103">
        <v>0.18331799999999998</v>
      </c>
      <c r="V30" s="103">
        <v>0.179345</v>
      </c>
      <c r="W30" s="103">
        <v>0.18148899999999998</v>
      </c>
      <c r="X30" s="103">
        <v>0.18181899999999998</v>
      </c>
      <c r="Y30" s="103">
        <v>0.17984799999999998</v>
      </c>
      <c r="Z30" s="103">
        <v>0.17938499999999999</v>
      </c>
      <c r="AA30" s="103">
        <v>0.17788899999999999</v>
      </c>
      <c r="AB30" s="103">
        <v>0.17752499999999999</v>
      </c>
      <c r="AC30" s="103">
        <v>0.17834999999999998</v>
      </c>
      <c r="AD30" s="103">
        <v>0.17893899999999999</v>
      </c>
      <c r="AE30" s="103">
        <v>0.18017999999999998</v>
      </c>
      <c r="AF30" s="103">
        <v>0.18021299999999998</v>
      </c>
      <c r="AG30" s="103"/>
      <c r="AH30" s="103">
        <v>0.182782</v>
      </c>
      <c r="AI30" s="103">
        <v>0.18251499999999998</v>
      </c>
      <c r="AJ30" s="103">
        <v>0.183472</v>
      </c>
      <c r="AK30" s="103">
        <v>0.18232399999999999</v>
      </c>
      <c r="AL30" s="103">
        <v>0.183</v>
      </c>
      <c r="AM30" s="103">
        <v>0.18210000000000001</v>
      </c>
      <c r="AN30" s="103">
        <v>0.1817</v>
      </c>
      <c r="AO30" s="103">
        <v>0.1799</v>
      </c>
      <c r="AP30" s="103">
        <v>0.1767</v>
      </c>
      <c r="AQ30" s="103">
        <v>0.17560000000000001</v>
      </c>
      <c r="AR30" s="103">
        <v>0.1754</v>
      </c>
    </row>
    <row r="31" spans="2:47" outlineLevel="1">
      <c r="B31" s="114" t="s">
        <v>44</v>
      </c>
      <c r="C31" s="115" t="s">
        <v>45</v>
      </c>
      <c r="D31" s="116">
        <f t="shared" si="1"/>
        <v>7.9439999999999997E-2</v>
      </c>
      <c r="E31" s="117">
        <v>7.9439999999999997E-2</v>
      </c>
      <c r="F31" s="117">
        <v>0.1037</v>
      </c>
      <c r="G31" s="100">
        <f>VLOOKUP(C31,TO_FROM!$B$4:$H$88,5,FALSE)</f>
        <v>6.0786578323506195E-2</v>
      </c>
      <c r="H31" s="171">
        <f t="shared" si="2"/>
        <v>-0.23481145111397034</v>
      </c>
      <c r="I31" s="119">
        <f>VLOOKUP($C31,[1]ORACLEINPUT!$A$5:$AN$100,+IF(MOD(MONTH([1]ORACLEINPUT!M$3),3)=0,38,31))</f>
        <v>7.3046552567951603E-2</v>
      </c>
      <c r="J31" s="118"/>
      <c r="K31" s="118">
        <f t="shared" si="3"/>
        <v>13.689899999999991</v>
      </c>
      <c r="L31" s="118"/>
      <c r="M31" s="119">
        <f>VLOOKUP($C31,[1]ORACLEINPUT!$A$5:$AN$100,39)</f>
        <v>7.3127595150357605E-2</v>
      </c>
      <c r="N31" s="118"/>
      <c r="O31" s="119">
        <f t="shared" si="4"/>
        <v>13.674728369555988</v>
      </c>
      <c r="P31" s="118"/>
      <c r="Q31" s="119">
        <f t="shared" si="0"/>
        <v>7.5934368260073923E-2</v>
      </c>
      <c r="R31" s="120"/>
      <c r="S31" s="121">
        <f t="shared" si="5"/>
        <v>13.169267393850133</v>
      </c>
      <c r="T31" s="122"/>
      <c r="U31" s="121">
        <v>0.10340000000000001</v>
      </c>
      <c r="V31" s="121">
        <v>0.1031</v>
      </c>
      <c r="W31" s="121">
        <v>0.10349999999999999</v>
      </c>
      <c r="X31" s="121">
        <v>0.1021</v>
      </c>
      <c r="Y31" s="121">
        <v>9.214E-2</v>
      </c>
      <c r="Z31" s="121">
        <v>9.1300000000000006E-2</v>
      </c>
      <c r="AA31" s="121">
        <v>9.0959999999999999E-2</v>
      </c>
      <c r="AB31" s="121">
        <v>8.9085669233818693E-2</v>
      </c>
      <c r="AC31" s="121">
        <v>8.8630882420587392E-2</v>
      </c>
      <c r="AD31" s="121">
        <v>8.7995248256594105E-2</v>
      </c>
      <c r="AE31" s="121">
        <v>7.9792221056369197E-2</v>
      </c>
      <c r="AF31" s="121">
        <v>7.9583618507966303E-2</v>
      </c>
      <c r="AG31" s="121"/>
      <c r="AH31" s="121">
        <v>7.9354372822714403E-2</v>
      </c>
      <c r="AI31" s="121">
        <v>7.9196002185809702E-2</v>
      </c>
      <c r="AJ31" s="121">
        <v>7.8992685277343294E-2</v>
      </c>
      <c r="AK31" s="121">
        <v>7.8722181549095105E-2</v>
      </c>
      <c r="AL31" s="121">
        <v>7.85095742425789E-2</v>
      </c>
      <c r="AM31" s="121">
        <v>7.4545088596837797E-2</v>
      </c>
      <c r="AN31" s="121">
        <v>7.4238498600604302E-2</v>
      </c>
      <c r="AO31" s="121">
        <v>7.3998978814092398E-2</v>
      </c>
      <c r="AP31" s="121">
        <v>7.3806184958299492E-2</v>
      </c>
      <c r="AQ31" s="121">
        <v>7.3519140708283401E-2</v>
      </c>
      <c r="AR31" s="121">
        <v>7.3283158797276801E-2</v>
      </c>
    </row>
    <row r="32" spans="2:47" s="18" customFormat="1">
      <c r="B32" s="105" t="s">
        <v>46</v>
      </c>
      <c r="C32" s="106" t="s">
        <v>47</v>
      </c>
      <c r="D32" s="125">
        <f>ROUND(G32,2)</f>
        <v>1.3</v>
      </c>
      <c r="E32" s="126">
        <v>1.4711799999999999</v>
      </c>
      <c r="F32" s="126">
        <v>1.57</v>
      </c>
      <c r="G32" s="109">
        <f>VLOOKUP(C32,TO_FROM!$B$4:$H$88,5,FALSE)</f>
        <v>1.3010668748373699</v>
      </c>
      <c r="H32" s="167">
        <f t="shared" si="2"/>
        <v>-0.11563039543946356</v>
      </c>
      <c r="I32" s="109">
        <f>VLOOKUP($C32,[1]ORACLEINPUT!$A$5:$AN$100,+IF(MOD(MONTH([1]ORACLEINPUT!M$3),3)=0,38,31))</f>
        <v>1.2758356723654001</v>
      </c>
      <c r="J32" s="110"/>
      <c r="K32" s="109">
        <f t="shared" si="3"/>
        <v>0.7837999999999995</v>
      </c>
      <c r="L32" s="110"/>
      <c r="M32" s="109">
        <f>VLOOKUP($C32,[1]ORACLEINPUT!$A$5:$AN$100,39)</f>
        <v>1.2928602213411899</v>
      </c>
      <c r="N32" s="109"/>
      <c r="O32" s="109">
        <f t="shared" si="4"/>
        <v>0.77347882121596867</v>
      </c>
      <c r="P32" s="110"/>
      <c r="Q32" s="109">
        <f t="shared" si="0"/>
        <v>1.3632458675239061</v>
      </c>
      <c r="R32" s="111"/>
      <c r="S32" s="111">
        <f t="shared" si="5"/>
        <v>0.73354339361858645</v>
      </c>
      <c r="T32" s="112"/>
      <c r="U32" s="111">
        <v>1.3772489999999999</v>
      </c>
      <c r="V32" s="111">
        <v>1.272637</v>
      </c>
      <c r="W32" s="111">
        <v>1.2691249999999998</v>
      </c>
      <c r="X32" s="111">
        <v>1.3912500000000001</v>
      </c>
      <c r="Y32" s="111">
        <v>1.28128</v>
      </c>
      <c r="Z32" s="111">
        <v>1.2668599999999999</v>
      </c>
      <c r="AA32" s="111">
        <v>1.348579</v>
      </c>
      <c r="AB32" s="111">
        <v>1.32728</v>
      </c>
      <c r="AC32" s="111">
        <v>1.415797</v>
      </c>
      <c r="AD32" s="111">
        <v>1.3979519999999999</v>
      </c>
      <c r="AE32" s="111">
        <v>1.4257139999999999</v>
      </c>
      <c r="AF32" s="111">
        <v>1.4303000000000001</v>
      </c>
      <c r="AG32" s="111"/>
      <c r="AH32" s="111">
        <v>1.4578279529763001</v>
      </c>
      <c r="AI32" s="111">
        <v>1.4720082903506899</v>
      </c>
      <c r="AJ32" s="111">
        <v>1.4987290777420699</v>
      </c>
      <c r="AK32" s="111">
        <v>1.4366329919893299</v>
      </c>
      <c r="AL32" s="111">
        <v>1.3861935126143601</v>
      </c>
      <c r="AM32" s="111">
        <v>1.3629548861932701</v>
      </c>
      <c r="AN32" s="111">
        <v>1.3504388926401101</v>
      </c>
      <c r="AO32" s="111">
        <v>1.3296104241457301</v>
      </c>
      <c r="AP32" s="111">
        <v>1.2272950417280299</v>
      </c>
      <c r="AQ32" s="111">
        <v>1.25628140703518</v>
      </c>
      <c r="AR32" s="111">
        <v>1.3051422605064</v>
      </c>
    </row>
    <row r="33" spans="2:44">
      <c r="B33" s="97" t="s">
        <v>48</v>
      </c>
      <c r="C33" s="98" t="s">
        <v>49</v>
      </c>
      <c r="D33" s="113">
        <f t="shared" ref="D33:D57" si="6">E33</f>
        <v>2.0000000000000001E-4</v>
      </c>
      <c r="E33" s="99">
        <v>2.0000000000000001E-4</v>
      </c>
      <c r="F33" s="99">
        <v>2.2000000000000001E-4</v>
      </c>
      <c r="G33" s="100">
        <f>VLOOKUP(C33,TO_FROM!$B$4:$H$88,5,FALSE)</f>
        <v>1.7667844522968203E-4</v>
      </c>
      <c r="H33" s="168">
        <f t="shared" si="2"/>
        <v>-0.11660777385158992</v>
      </c>
      <c r="I33" s="100">
        <f>VLOOKUP($C33,[1]ORACLEINPUT!$A$5:$AN$100,+IF(MOD(MONTH([1]ORACLEINPUT!M$3),3)=0,38,31))</f>
        <v>1.8604651162790699E-4</v>
      </c>
      <c r="J33" s="101"/>
      <c r="K33" s="101">
        <f t="shared" si="3"/>
        <v>5374.9999999999991</v>
      </c>
      <c r="L33" s="101"/>
      <c r="M33" s="100">
        <f>VLOOKUP($C33,[1]ORACLEINPUT!$A$5:$AN$100,39)</f>
        <v>1.9199738224864402E-4</v>
      </c>
      <c r="N33" s="101"/>
      <c r="O33" s="100">
        <f t="shared" si="4"/>
        <v>5208.4043453517579</v>
      </c>
      <c r="P33" s="101"/>
      <c r="Q33" s="100">
        <f t="shared" si="0"/>
        <v>1.9774736156865901E-4</v>
      </c>
      <c r="R33" s="102"/>
      <c r="S33" s="103">
        <f t="shared" si="5"/>
        <v>5056.9574838691051</v>
      </c>
      <c r="T33" s="104"/>
      <c r="U33" s="103">
        <v>2.0110000000000001E-4</v>
      </c>
      <c r="V33" s="103">
        <v>1.9790000000000001E-4</v>
      </c>
      <c r="W33" s="103">
        <v>1.995E-4</v>
      </c>
      <c r="X33" s="103">
        <v>2.0359999999999999E-4</v>
      </c>
      <c r="Y33" s="103">
        <v>2.0900000000000001E-4</v>
      </c>
      <c r="Z33" s="103">
        <v>2.0689999999999999E-4</v>
      </c>
      <c r="AA33" s="103">
        <v>2.0709999999999999E-4</v>
      </c>
      <c r="AB33" s="103">
        <v>2.0050125313283201E-4</v>
      </c>
      <c r="AC33" s="103">
        <v>2.0000000000000001E-4</v>
      </c>
      <c r="AD33" s="103">
        <v>2.0304568527918803E-4</v>
      </c>
      <c r="AE33" s="103">
        <v>2.0614306328591998E-4</v>
      </c>
      <c r="AF33" s="103">
        <v>2.0080321285140601E-4</v>
      </c>
      <c r="AG33" s="103"/>
      <c r="AH33" s="103">
        <v>1.9900497512437799E-4</v>
      </c>
      <c r="AI33" s="103">
        <v>1.98906016907011E-4</v>
      </c>
      <c r="AJ33" s="103">
        <v>1.9900497512437799E-4</v>
      </c>
      <c r="AK33" s="103">
        <v>2.0012007204322601E-4</v>
      </c>
      <c r="AL33" s="103">
        <v>1.9900497512437799E-4</v>
      </c>
      <c r="AM33" s="103">
        <v>1.9900497512437799E-4</v>
      </c>
      <c r="AN33" s="103">
        <v>1.9920318725099602E-4</v>
      </c>
      <c r="AO33" s="103">
        <v>1.9900497512437799E-4</v>
      </c>
      <c r="AP33" s="103">
        <v>1.9782393669634001E-4</v>
      </c>
      <c r="AQ33" s="103">
        <v>1.9801980198019801E-4</v>
      </c>
      <c r="AR33" s="103">
        <v>1.9782393669634001E-4</v>
      </c>
    </row>
    <row r="34" spans="2:44">
      <c r="B34" s="97" t="s">
        <v>50</v>
      </c>
      <c r="C34" s="98" t="s">
        <v>51</v>
      </c>
      <c r="D34" s="113">
        <f t="shared" si="6"/>
        <v>2.5159999999999998E-2</v>
      </c>
      <c r="E34" s="99">
        <v>2.5159999999999998E-2</v>
      </c>
      <c r="F34" s="99">
        <v>2.6159999999999999E-2</v>
      </c>
      <c r="G34" s="100">
        <f>VLOOKUP(C34,TO_FROM!$B$4:$H$88,5,FALSE)</f>
        <v>2.4958132732341501E-2</v>
      </c>
      <c r="H34" s="168">
        <f t="shared" si="2"/>
        <v>-8.0233413218798681E-3</v>
      </c>
      <c r="I34" s="100">
        <f>VLOOKUP($C34,[1]ORACLEINPUT!$A$5:$AN$100,+IF(MOD(MONTH([1]ORACLEINPUT!M$3),3)=0,38,31))</f>
        <v>2.51572327044025E-2</v>
      </c>
      <c r="J34" s="101"/>
      <c r="K34" s="101">
        <f t="shared" si="3"/>
        <v>39.750000000000028</v>
      </c>
      <c r="L34" s="101"/>
      <c r="M34" s="100">
        <f>VLOOKUP($C34,[1]ORACLEINPUT!$A$5:$AN$100,39)</f>
        <v>2.5140188679245303E-2</v>
      </c>
      <c r="N34" s="101"/>
      <c r="O34" s="100">
        <f t="shared" si="4"/>
        <v>39.776948882868112</v>
      </c>
      <c r="P34" s="101"/>
      <c r="Q34" s="100">
        <f t="shared" si="0"/>
        <v>2.5045127086500502E-2</v>
      </c>
      <c r="R34" s="102"/>
      <c r="S34" s="103">
        <f t="shared" si="5"/>
        <v>39.927926759812969</v>
      </c>
      <c r="T34" s="104"/>
      <c r="U34" s="103">
        <v>2.5919999999999999E-2</v>
      </c>
      <c r="V34" s="103">
        <v>2.5569999999999999E-2</v>
      </c>
      <c r="W34" s="103">
        <v>2.5669999999999998E-2</v>
      </c>
      <c r="X34" s="103">
        <v>2.5950000000000001E-2</v>
      </c>
      <c r="Y34" s="103">
        <v>2.5479999999999999E-2</v>
      </c>
      <c r="Z34" s="103">
        <v>2.562E-2</v>
      </c>
      <c r="AA34" s="103">
        <v>2.5739999999999999E-2</v>
      </c>
      <c r="AB34" s="103">
        <v>2.51572327044025E-2</v>
      </c>
      <c r="AC34" s="103">
        <v>2.51572327044025E-2</v>
      </c>
      <c r="AD34" s="103">
        <v>2.51572327044025E-2</v>
      </c>
      <c r="AE34" s="103">
        <v>2.51499869773367E-2</v>
      </c>
      <c r="AF34" s="103">
        <v>2.5063630919587899E-2</v>
      </c>
      <c r="AG34" s="103"/>
      <c r="AH34" s="103">
        <v>2.51572327044025E-2</v>
      </c>
      <c r="AI34" s="103">
        <v>2.36982267801812E-2</v>
      </c>
      <c r="AJ34" s="103">
        <v>2.51572327044025E-2</v>
      </c>
      <c r="AK34" s="103">
        <v>2.51686621262904E-2</v>
      </c>
      <c r="AL34" s="103">
        <v>2.51572327044025E-2</v>
      </c>
      <c r="AM34" s="103">
        <v>2.51572327044025E-2</v>
      </c>
      <c r="AN34" s="103">
        <v>2.5259541791911901E-2</v>
      </c>
      <c r="AO34" s="103">
        <v>2.51572327044025E-2</v>
      </c>
      <c r="AP34" s="103">
        <v>2.51572327044025E-2</v>
      </c>
      <c r="AQ34" s="103">
        <v>2.51572327044025E-2</v>
      </c>
      <c r="AR34" s="103">
        <v>2.51572327044025E-2</v>
      </c>
    </row>
    <row r="35" spans="2:44">
      <c r="B35" s="97" t="s">
        <v>52</v>
      </c>
      <c r="C35" s="98" t="s">
        <v>53</v>
      </c>
      <c r="D35" s="113">
        <f t="shared" si="6"/>
        <v>0.12902</v>
      </c>
      <c r="E35" s="99">
        <v>0.12902</v>
      </c>
      <c r="F35" s="99">
        <v>0.12820000000000001</v>
      </c>
      <c r="G35" s="101">
        <f>VLOOKUP(C35,TO_FROM!$B$4:$H$88,5,FALSE)</f>
        <v>0.12875</v>
      </c>
      <c r="H35" s="170">
        <f t="shared" si="2"/>
        <v>-2.0926988063865483E-3</v>
      </c>
      <c r="I35" s="101">
        <f>VLOOKUP($C35,[1]ORACLEINPUT!$A$5:$AN$100,+IF(MOD(MONTH([1]ORACLEINPUT!M$3),3)=0,38,31))</f>
        <v>0.12856000000000001</v>
      </c>
      <c r="J35" s="101"/>
      <c r="K35" s="101">
        <f t="shared" si="3"/>
        <v>7.7784691972619786</v>
      </c>
      <c r="L35" s="101"/>
      <c r="M35" s="101">
        <f>VLOOKUP($C35,[1]ORACLEINPUT!$A$5:$AN$100,39)</f>
        <v>0.128711428571429</v>
      </c>
      <c r="N35" s="101"/>
      <c r="O35" s="100">
        <f t="shared" si="4"/>
        <v>7.7693178538924021</v>
      </c>
      <c r="P35" s="101"/>
      <c r="Q35" s="101">
        <f t="shared" si="0"/>
        <v>0.12876508333333334</v>
      </c>
      <c r="R35" s="102"/>
      <c r="S35" s="103">
        <f t="shared" si="5"/>
        <v>7.7660804785976527</v>
      </c>
      <c r="T35" s="104"/>
      <c r="U35" s="102">
        <v>0.12870799999999999</v>
      </c>
      <c r="V35" s="102">
        <v>0.12903200000000001</v>
      </c>
      <c r="W35" s="102">
        <v>0.129025</v>
      </c>
      <c r="X35" s="102">
        <v>0.129022</v>
      </c>
      <c r="Y35" s="102">
        <v>0.12895699999999999</v>
      </c>
      <c r="Z35" s="102">
        <v>0.128944</v>
      </c>
      <c r="AA35" s="102">
        <v>0.12903200000000001</v>
      </c>
      <c r="AB35" s="102">
        <v>0.129029</v>
      </c>
      <c r="AC35" s="102">
        <v>0.128995</v>
      </c>
      <c r="AD35" s="102">
        <v>0.12903299999999998</v>
      </c>
      <c r="AE35" s="102">
        <v>0.12903100000000001</v>
      </c>
      <c r="AF35" s="102">
        <v>0.12901399999999999</v>
      </c>
      <c r="AG35" s="102"/>
      <c r="AH35" s="102">
        <v>0.129029</v>
      </c>
      <c r="AI35" s="102">
        <v>0.129029</v>
      </c>
      <c r="AJ35" s="102">
        <v>0.129027</v>
      </c>
      <c r="AK35" s="102">
        <v>0.12894600000000001</v>
      </c>
      <c r="AL35" s="102">
        <v>0.12878999999999999</v>
      </c>
      <c r="AM35" s="102">
        <v>0.12883</v>
      </c>
      <c r="AN35" s="102">
        <v>0.12873999999999999</v>
      </c>
      <c r="AO35" s="102">
        <v>0.1288</v>
      </c>
      <c r="AP35" s="102">
        <v>0.12841</v>
      </c>
      <c r="AQ35" s="102">
        <v>0.12827</v>
      </c>
      <c r="AR35" s="102">
        <v>0.12875</v>
      </c>
    </row>
    <row r="36" spans="2:44">
      <c r="B36" s="114" t="s">
        <v>54</v>
      </c>
      <c r="C36" s="115" t="s">
        <v>55</v>
      </c>
      <c r="D36" s="116">
        <f t="shared" si="6"/>
        <v>5.4200000000000003E-3</v>
      </c>
      <c r="E36" s="117">
        <v>5.4200000000000003E-3</v>
      </c>
      <c r="F36" s="117">
        <v>5.64E-3</v>
      </c>
      <c r="G36" s="119">
        <f>VLOOKUP(C36,TO_FROM!$B$4:$H$88,5,FALSE)</f>
        <v>4.6119079463173901E-3</v>
      </c>
      <c r="H36" s="171">
        <f t="shared" si="2"/>
        <v>-0.14909447484919008</v>
      </c>
      <c r="I36" s="119">
        <f>VLOOKUP($C36,[1]ORACLEINPUT!$A$5:$AN$100,+IF(MOD(MONTH([1]ORACLEINPUT!M$3),3)=0,38,31))</f>
        <v>4.4972117287281899E-3</v>
      </c>
      <c r="J36" s="118"/>
      <c r="K36" s="118">
        <f t="shared" si="3"/>
        <v>222.35999999999993</v>
      </c>
      <c r="L36" s="118"/>
      <c r="M36" s="119">
        <f>VLOOKUP($C36,[1]ORACLEINPUT!$A$5:$AN$100,39)</f>
        <v>4.6049694791387204E-3</v>
      </c>
      <c r="N36" s="118"/>
      <c r="O36" s="119">
        <f t="shared" si="4"/>
        <v>217.15670527897453</v>
      </c>
      <c r="P36" s="118"/>
      <c r="Q36" s="119">
        <f t="shared" si="0"/>
        <v>4.9787278191446354E-3</v>
      </c>
      <c r="R36" s="120"/>
      <c r="S36" s="121">
        <f t="shared" si="5"/>
        <v>200.85452274669714</v>
      </c>
      <c r="T36" s="122"/>
      <c r="U36" s="121">
        <v>5.6420000000000003E-3</v>
      </c>
      <c r="V36" s="121">
        <v>4.9179999999999996E-3</v>
      </c>
      <c r="W36" s="121">
        <v>4.9360000000000003E-3</v>
      </c>
      <c r="X36" s="121">
        <v>5.2440000000000004E-3</v>
      </c>
      <c r="Y36" s="121">
        <v>4.3410000000000002E-3</v>
      </c>
      <c r="Z36" s="121">
        <v>4.2389999999999997E-3</v>
      </c>
      <c r="AA36" s="121">
        <v>4.5500000000000002E-3</v>
      </c>
      <c r="AB36" s="121">
        <v>4.6351017320239597E-3</v>
      </c>
      <c r="AC36" s="121">
        <v>4.9882775228798394E-3</v>
      </c>
      <c r="AD36" s="121">
        <v>5.1191481475382104E-3</v>
      </c>
      <c r="AE36" s="121">
        <v>5.35754957169177E-3</v>
      </c>
      <c r="AF36" s="121">
        <v>5.2692591699297006E-3</v>
      </c>
      <c r="AG36" s="121"/>
      <c r="AH36" s="121">
        <v>5.4455105011442309E-3</v>
      </c>
      <c r="AI36" s="121">
        <v>5.3581952162515302E-3</v>
      </c>
      <c r="AJ36" s="121">
        <v>5.4939016483045505E-3</v>
      </c>
      <c r="AK36" s="121">
        <v>5.3081369519504505E-3</v>
      </c>
      <c r="AL36" s="121">
        <v>5.1096007574104301E-3</v>
      </c>
      <c r="AM36" s="121">
        <v>5.0517808292767996E-3</v>
      </c>
      <c r="AN36" s="121">
        <v>5.0906129097943401E-3</v>
      </c>
      <c r="AO36" s="121">
        <v>4.9399792520871399E-3</v>
      </c>
      <c r="AP36" s="121">
        <v>4.4670776378093503E-3</v>
      </c>
      <c r="AQ36" s="121">
        <v>4.3869269576661497E-3</v>
      </c>
      <c r="AR36" s="121">
        <v>4.5957994393124703E-3</v>
      </c>
    </row>
    <row r="37" spans="2:44">
      <c r="B37" s="97" t="s">
        <v>56</v>
      </c>
      <c r="C37" s="98" t="s">
        <v>57</v>
      </c>
      <c r="D37" s="123">
        <f t="shared" si="6"/>
        <v>2.077E-2</v>
      </c>
      <c r="E37" s="124">
        <v>2.077E-2</v>
      </c>
      <c r="F37" s="124">
        <v>2.376E-2</v>
      </c>
      <c r="G37" s="101">
        <f>VLOOKUP(C37,TO_FROM!$B$4:$H$88,5,FALSE)</f>
        <v>2.1569999999999999E-2</v>
      </c>
      <c r="H37" s="170">
        <f t="shared" si="2"/>
        <v>3.8517091959556986E-2</v>
      </c>
      <c r="I37" s="101">
        <f>VLOOKUP($C37,[1]ORACLEINPUT!$A$5:$AN$100,+IF(MOD(MONTH([1]ORACLEINPUT!M$3),3)=0,38,31))</f>
        <v>2.1319999999999999E-2</v>
      </c>
      <c r="J37" s="101"/>
      <c r="K37" s="101">
        <f t="shared" si="3"/>
        <v>46.904315196998127</v>
      </c>
      <c r="L37" s="101"/>
      <c r="M37" s="101">
        <f>VLOOKUP($C37,[1]ORACLEINPUT!$A$5:$AN$100,39)</f>
        <v>2.1491071428571401E-2</v>
      </c>
      <c r="N37" s="101"/>
      <c r="O37" s="100">
        <f t="shared" si="4"/>
        <v>46.530951391774053</v>
      </c>
      <c r="P37" s="101"/>
      <c r="Q37" s="101">
        <f t="shared" si="0"/>
        <v>2.1594000000000002E-2</v>
      </c>
      <c r="R37" s="102"/>
      <c r="S37" s="103">
        <f t="shared" si="5"/>
        <v>46.309159951838467</v>
      </c>
      <c r="T37" s="104"/>
      <c r="U37" s="102">
        <v>2.1248E-2</v>
      </c>
      <c r="V37" s="102">
        <v>2.0222E-2</v>
      </c>
      <c r="W37" s="102">
        <v>1.9959999999999999E-2</v>
      </c>
      <c r="X37" s="102">
        <v>2.1152999999999998E-2</v>
      </c>
      <c r="Y37" s="102">
        <v>2.0424999999999999E-2</v>
      </c>
      <c r="Z37" s="102">
        <v>1.9459000000000001E-2</v>
      </c>
      <c r="AA37" s="102">
        <v>1.9859999999999999E-2</v>
      </c>
      <c r="AB37" s="102">
        <v>1.9980999999999999E-2</v>
      </c>
      <c r="AC37" s="102">
        <v>2.1226999999999999E-2</v>
      </c>
      <c r="AD37" s="102">
        <v>2.0881E-2</v>
      </c>
      <c r="AE37" s="102">
        <v>2.0857999999999998E-2</v>
      </c>
      <c r="AF37" s="102">
        <v>2.0551999999999997E-2</v>
      </c>
      <c r="AG37" s="102"/>
      <c r="AH37" s="102">
        <v>2.0945999999999999E-2</v>
      </c>
      <c r="AI37" s="102">
        <v>2.1307E-2</v>
      </c>
      <c r="AJ37" s="102">
        <v>2.1436999999999998E-2</v>
      </c>
      <c r="AK37" s="102">
        <v>2.1447999999999998E-2</v>
      </c>
      <c r="AL37" s="102">
        <v>2.1659999999999999E-2</v>
      </c>
      <c r="AM37" s="102">
        <v>2.1700000000000001E-2</v>
      </c>
      <c r="AN37" s="102">
        <v>2.231E-2</v>
      </c>
      <c r="AO37" s="102">
        <v>2.2539999999999998E-2</v>
      </c>
      <c r="AP37" s="102">
        <v>2.1569999999999999E-2</v>
      </c>
      <c r="AQ37" s="102">
        <v>2.137E-2</v>
      </c>
      <c r="AR37" s="102">
        <v>2.1519999999999997E-2</v>
      </c>
    </row>
    <row r="38" spans="2:44">
      <c r="B38" s="97" t="s">
        <v>58</v>
      </c>
      <c r="C38" s="98" t="s">
        <v>59</v>
      </c>
      <c r="D38" s="113">
        <f t="shared" si="6"/>
        <v>1E-4</v>
      </c>
      <c r="E38" s="99">
        <v>1E-4</v>
      </c>
      <c r="F38" s="99">
        <v>1.1E-4</v>
      </c>
      <c r="G38" s="100">
        <f>VLOOKUP(C38,TO_FROM!$B$4:$H$88,5,FALSE)</f>
        <v>1.11576E-4</v>
      </c>
      <c r="H38" s="168">
        <f t="shared" si="2"/>
        <v>0.11575999999999999</v>
      </c>
      <c r="I38" s="100">
        <f>VLOOKUP($C38,[1]ORACLEINPUT!$A$5:$AN$100,+IF(MOD(MONTH([1]ORACLEINPUT!M$3),3)=0,38,31))</f>
        <v>1.1076700000000001E-4</v>
      </c>
      <c r="J38" s="101"/>
      <c r="K38" s="100">
        <f t="shared" si="3"/>
        <v>9027.9595908528718</v>
      </c>
      <c r="L38" s="101"/>
      <c r="M38" s="100">
        <f>VLOOKUP($C38,[1]ORACLEINPUT!$A$5:$AN$100,39)</f>
        <v>1.1153239285714302E-4</v>
      </c>
      <c r="N38" s="100"/>
      <c r="O38" s="100">
        <f t="shared" si="4"/>
        <v>8966.0050715567122</v>
      </c>
      <c r="P38" s="101"/>
      <c r="Q38" s="100">
        <f t="shared" si="0"/>
        <v>1.0819508333333335E-4</v>
      </c>
      <c r="R38" s="103"/>
      <c r="S38" s="103">
        <f t="shared" si="5"/>
        <v>9242.5641645761771</v>
      </c>
      <c r="T38" s="104"/>
      <c r="U38" s="103">
        <v>1.05253E-4</v>
      </c>
      <c r="V38" s="103">
        <v>9.1117000000000002E-5</v>
      </c>
      <c r="W38" s="103">
        <v>8.1636000000000002E-5</v>
      </c>
      <c r="X38" s="103">
        <v>9.1263999999999999E-5</v>
      </c>
      <c r="Y38" s="103">
        <v>8.7336000000000005E-5</v>
      </c>
      <c r="Z38" s="103">
        <v>8.3404000000000003E-5</v>
      </c>
      <c r="AA38" s="103">
        <v>8.7300000000000008E-5</v>
      </c>
      <c r="AB38" s="103">
        <v>9.4186000000000009E-5</v>
      </c>
      <c r="AC38" s="103">
        <v>9.6712000000000005E-5</v>
      </c>
      <c r="AD38" s="103">
        <v>9.756100000000001E-5</v>
      </c>
      <c r="AE38" s="103">
        <v>1.0075600000000001E-4</v>
      </c>
      <c r="AF38" s="103">
        <v>9.9304999999999999E-5</v>
      </c>
      <c r="AG38" s="103"/>
      <c r="AH38" s="103">
        <v>1.0373400000000001E-4</v>
      </c>
      <c r="AI38" s="103">
        <v>1.0471200000000001E-4</v>
      </c>
      <c r="AJ38" s="103">
        <v>1.05876E-4</v>
      </c>
      <c r="AK38" s="103">
        <v>1.0655300000000001E-4</v>
      </c>
      <c r="AL38" s="103">
        <v>1.0686700000000001E-4</v>
      </c>
      <c r="AM38" s="103">
        <v>1.0723900000000001E-4</v>
      </c>
      <c r="AN38" s="103">
        <v>1.1026E-4</v>
      </c>
      <c r="AO38" s="103">
        <v>1.10926E-4</v>
      </c>
      <c r="AP38" s="103">
        <v>1.0911100000000001E-4</v>
      </c>
      <c r="AQ38" s="103">
        <v>1.1015700000000001E-4</v>
      </c>
      <c r="AR38" s="103">
        <v>1.12139E-4</v>
      </c>
    </row>
    <row r="39" spans="2:44">
      <c r="B39" s="97" t="s">
        <v>60</v>
      </c>
      <c r="C39" s="98" t="s">
        <v>61</v>
      </c>
      <c r="D39" s="113">
        <f t="shared" si="6"/>
        <v>1.095E-2</v>
      </c>
      <c r="E39" s="99">
        <v>1.095E-2</v>
      </c>
      <c r="F39" s="99">
        <v>0.01</v>
      </c>
      <c r="G39" s="100">
        <f>VLOOKUP(C39,TO_FROM!$B$4:$H$88,5,FALSE)</f>
        <v>1.1663999999999999E-2</v>
      </c>
      <c r="H39" s="168">
        <f t="shared" si="2"/>
        <v>6.5205479452054738E-2</v>
      </c>
      <c r="I39" s="100">
        <f>VLOOKUP($C39,[1]ORACLEINPUT!$A$5:$AN$100,+IF(MOD(MONTH([1]ORACLEINPUT!M$3),3)=0,38,31))</f>
        <v>1.1732999999999999E-2</v>
      </c>
      <c r="J39" s="101"/>
      <c r="K39" s="100">
        <f t="shared" si="3"/>
        <v>85.229694025398459</v>
      </c>
      <c r="L39" s="101"/>
      <c r="M39" s="100">
        <f>VLOOKUP($C39,[1]ORACLEINPUT!$A$5:$AN$100,39)</f>
        <v>1.168225E-2</v>
      </c>
      <c r="N39" s="100"/>
      <c r="O39" s="100">
        <f t="shared" si="4"/>
        <v>85.599948640030817</v>
      </c>
      <c r="P39" s="101"/>
      <c r="Q39" s="100">
        <f t="shared" si="0"/>
        <v>1.1147583333333331E-2</v>
      </c>
      <c r="R39" s="103"/>
      <c r="S39" s="103">
        <f t="shared" si="5"/>
        <v>89.705541559829882</v>
      </c>
      <c r="T39" s="104"/>
      <c r="U39" s="103">
        <v>9.4953299999999997E-3</v>
      </c>
      <c r="V39" s="103">
        <v>1.0155890000000001E-2</v>
      </c>
      <c r="W39" s="103">
        <v>1.0468130000000001E-2</v>
      </c>
      <c r="X39" s="103">
        <v>1.1196330000000001E-2</v>
      </c>
      <c r="Y39" s="103">
        <v>1.111531E-2</v>
      </c>
      <c r="Z39" s="103">
        <v>1.024801E-2</v>
      </c>
      <c r="AA39" s="103">
        <v>9.967730000000001E-3</v>
      </c>
      <c r="AB39" s="103">
        <v>1.0089799999999999E-2</v>
      </c>
      <c r="AC39" s="103">
        <v>1.049042E-2</v>
      </c>
      <c r="AD39" s="103">
        <v>1.0411E-2</v>
      </c>
      <c r="AE39" s="103">
        <v>1.0562E-2</v>
      </c>
      <c r="AF39" s="103">
        <v>1.0683999999999999E-2</v>
      </c>
      <c r="AG39" s="103"/>
      <c r="AH39" s="103">
        <v>1.1134999999999999E-2</v>
      </c>
      <c r="AI39" s="103">
        <v>1.1098999999999999E-2</v>
      </c>
      <c r="AJ39" s="103">
        <v>1.1564E-2</v>
      </c>
      <c r="AK39" s="103">
        <v>1.0749E-2</v>
      </c>
      <c r="AL39" s="103">
        <v>1.1077999999999999E-2</v>
      </c>
      <c r="AM39" s="103">
        <v>1.1245999999999999E-2</v>
      </c>
      <c r="AN39" s="103">
        <v>1.0569E-2</v>
      </c>
      <c r="AO39" s="103">
        <v>1.0654E-2</v>
      </c>
      <c r="AP39" s="103">
        <v>1.0980999999999999E-2</v>
      </c>
      <c r="AQ39" s="103">
        <v>1.1394999999999999E-2</v>
      </c>
      <c r="AR39" s="103">
        <v>1.1568E-2</v>
      </c>
    </row>
    <row r="40" spans="2:44">
      <c r="B40" s="97" t="s">
        <v>62</v>
      </c>
      <c r="C40" s="98" t="s">
        <v>63</v>
      </c>
      <c r="D40" s="113">
        <f t="shared" si="6"/>
        <v>3.4921099999999998</v>
      </c>
      <c r="E40" s="99">
        <v>3.4921099999999998</v>
      </c>
      <c r="F40" s="99">
        <v>3.76</v>
      </c>
      <c r="G40" s="100">
        <f>VLOOKUP(C40,TO_FROM!$B$4:$H$88,5,FALSE)</f>
        <v>3.4818000000000002</v>
      </c>
      <c r="H40" s="168">
        <f t="shared" si="2"/>
        <v>-2.9523697707115747E-3</v>
      </c>
      <c r="I40" s="100">
        <f>VLOOKUP($C40,[1]ORACLEINPUT!$A$5:$AN$100,+IF(MOD(MONTH([1]ORACLEINPUT!M$3),3)=0,38,31))</f>
        <v>3.4670000000000001</v>
      </c>
      <c r="J40" s="101"/>
      <c r="K40" s="100">
        <f t="shared" si="3"/>
        <v>0.2884338044418806</v>
      </c>
      <c r="L40" s="101"/>
      <c r="M40" s="100">
        <f>VLOOKUP($C40,[1]ORACLEINPUT!$A$5:$AN$100,39)</f>
        <v>3.4778857142857098</v>
      </c>
      <c r="N40" s="100"/>
      <c r="O40" s="100">
        <f t="shared" si="4"/>
        <v>0.287531012273467</v>
      </c>
      <c r="P40" s="101"/>
      <c r="Q40" s="100">
        <f t="shared" si="0"/>
        <v>3.4740596666666672</v>
      </c>
      <c r="R40" s="103"/>
      <c r="S40" s="103">
        <f t="shared" si="5"/>
        <v>0.28784767561562696</v>
      </c>
      <c r="T40" s="104"/>
      <c r="U40" s="103">
        <v>3.7446169999999999</v>
      </c>
      <c r="V40" s="103">
        <v>3.7112639999999999</v>
      </c>
      <c r="W40" s="103">
        <v>3.6622109999999997</v>
      </c>
      <c r="X40" s="103">
        <v>3.6320739999999998</v>
      </c>
      <c r="Y40" s="103">
        <v>3.4306769999999998</v>
      </c>
      <c r="Z40" s="103">
        <v>3.4013419999999996</v>
      </c>
      <c r="AA40" s="103">
        <v>3.4377279999999999</v>
      </c>
      <c r="AB40" s="103">
        <v>3.437319</v>
      </c>
      <c r="AC40" s="103">
        <v>3.477735</v>
      </c>
      <c r="AD40" s="103">
        <v>3.4733099999999997</v>
      </c>
      <c r="AE40" s="103">
        <v>3.4797799999999999</v>
      </c>
      <c r="AF40" s="103">
        <v>3.4825009999999996</v>
      </c>
      <c r="AG40" s="103"/>
      <c r="AH40" s="103">
        <v>3.487968</v>
      </c>
      <c r="AI40" s="103">
        <v>3.4968710000000001</v>
      </c>
      <c r="AJ40" s="103">
        <v>3.5095739999999997</v>
      </c>
      <c r="AK40" s="103">
        <v>3.4862029999999997</v>
      </c>
      <c r="AL40" s="103">
        <v>3.4775</v>
      </c>
      <c r="AM40" s="103">
        <v>3.4687000000000001</v>
      </c>
      <c r="AN40" s="103">
        <v>3.4740000000000002</v>
      </c>
      <c r="AO40" s="103">
        <v>3.4631000000000003</v>
      </c>
      <c r="AP40" s="103">
        <v>3.4328000000000003</v>
      </c>
      <c r="AQ40" s="103">
        <v>3.4423000000000004</v>
      </c>
      <c r="AR40" s="103">
        <v>3.4827000000000004</v>
      </c>
    </row>
    <row r="41" spans="2:44">
      <c r="B41" s="114" t="s">
        <v>64</v>
      </c>
      <c r="C41" s="115" t="s">
        <v>65</v>
      </c>
      <c r="D41" s="116">
        <f t="shared" si="6"/>
        <v>0.82098000000000004</v>
      </c>
      <c r="E41" s="117">
        <v>0.82098000000000004</v>
      </c>
      <c r="F41" s="117">
        <v>0.84</v>
      </c>
      <c r="G41" s="119">
        <f>VLOOKUP(C41,TO_FROM!$B$4:$H$88,5,FALSE)</f>
        <v>0.78639999999999999</v>
      </c>
      <c r="H41" s="171">
        <f t="shared" si="2"/>
        <v>-4.2120392701405704E-2</v>
      </c>
      <c r="I41" s="119">
        <f>VLOOKUP($C41,[1]ORACLEINPUT!$A$5:$AN$100,+IF(MOD(MONTH([1]ORACLEINPUT!M$3),3)=0,38,31))</f>
        <v>0.78170000000000006</v>
      </c>
      <c r="J41" s="118"/>
      <c r="K41" s="118">
        <f t="shared" si="3"/>
        <v>1.279263144428809</v>
      </c>
      <c r="L41" s="118"/>
      <c r="M41" s="119">
        <f>VLOOKUP($C41,[1]ORACLEINPUT!$A$5:$AN$100,39)</f>
        <v>0.78561178571428603</v>
      </c>
      <c r="N41" s="118"/>
      <c r="O41" s="119">
        <f t="shared" si="4"/>
        <v>1.2728933274477165</v>
      </c>
      <c r="P41" s="118"/>
      <c r="Q41" s="119">
        <f t="shared" si="0"/>
        <v>0.79453050000000014</v>
      </c>
      <c r="R41" s="120"/>
      <c r="S41" s="121">
        <f t="shared" si="5"/>
        <v>1.258604924543488</v>
      </c>
      <c r="T41" s="122"/>
      <c r="U41" s="121">
        <v>0.81287599999999993</v>
      </c>
      <c r="V41" s="121">
        <v>0.77110000000000001</v>
      </c>
      <c r="W41" s="121">
        <v>0.77318599999999993</v>
      </c>
      <c r="X41" s="121">
        <v>0.79399699999999995</v>
      </c>
      <c r="Y41" s="121">
        <v>0.78204399999999996</v>
      </c>
      <c r="Z41" s="121">
        <v>0.76385499999999995</v>
      </c>
      <c r="AA41" s="121">
        <v>0.774474</v>
      </c>
      <c r="AB41" s="121">
        <v>0.77537400000000001</v>
      </c>
      <c r="AC41" s="121">
        <v>0.79795699999999992</v>
      </c>
      <c r="AD41" s="121">
        <v>0.800481</v>
      </c>
      <c r="AE41" s="121">
        <v>0.80382599999999993</v>
      </c>
      <c r="AF41" s="121">
        <v>0.80768899999999999</v>
      </c>
      <c r="AG41" s="121"/>
      <c r="AH41" s="121">
        <v>0.81990799999999997</v>
      </c>
      <c r="AI41" s="121">
        <v>0.821322</v>
      </c>
      <c r="AJ41" s="121">
        <v>0.82939399999999996</v>
      </c>
      <c r="AK41" s="121">
        <v>0.808342</v>
      </c>
      <c r="AL41" s="121">
        <v>0.80790000000000006</v>
      </c>
      <c r="AM41" s="121">
        <v>0.79150000000000009</v>
      </c>
      <c r="AN41" s="121">
        <v>0.7863</v>
      </c>
      <c r="AO41" s="121">
        <v>0.77960000000000007</v>
      </c>
      <c r="AP41" s="121">
        <v>0.75919999999999999</v>
      </c>
      <c r="AQ41" s="121">
        <v>0.76530000000000009</v>
      </c>
      <c r="AR41" s="121">
        <v>0.78390000000000004</v>
      </c>
    </row>
    <row r="42" spans="2:44">
      <c r="B42" s="97" t="s">
        <v>66</v>
      </c>
      <c r="C42" s="98" t="s">
        <v>67</v>
      </c>
      <c r="D42" s="123">
        <f t="shared" si="6"/>
        <v>5.0000000000000001E-4</v>
      </c>
      <c r="E42" s="124">
        <v>5.0000000000000001E-4</v>
      </c>
      <c r="F42" s="124">
        <v>6.4999999999999997E-4</v>
      </c>
      <c r="G42" s="100">
        <f>VLOOKUP(C42,TO_FROM!$B$4:$H$88,5,FALSE)</f>
        <v>4.9382716049382696E-4</v>
      </c>
      <c r="H42" s="168">
        <f t="shared" si="2"/>
        <v>-1.234567901234611E-2</v>
      </c>
      <c r="I42" s="100">
        <f>VLOOKUP($C42,[1]ORACLEINPUT!$A$5:$AN$100,+IF(MOD(MONTH([1]ORACLEINPUT!M$3),3)=0,38,31))</f>
        <v>4.9200492004920001E-4</v>
      </c>
      <c r="J42" s="101"/>
      <c r="K42" s="101">
        <f t="shared" si="3"/>
        <v>2032.500000000002</v>
      </c>
      <c r="L42" s="101"/>
      <c r="M42" s="100">
        <f>VLOOKUP($C42,[1]ORACLEINPUT!$A$5:$AN$100,39)</f>
        <v>4.6061159992257899E-4</v>
      </c>
      <c r="N42" s="101"/>
      <c r="O42" s="100">
        <f t="shared" si="4"/>
        <v>2171.0265224933178</v>
      </c>
      <c r="P42" s="101"/>
      <c r="Q42" s="100">
        <f t="shared" si="0"/>
        <v>4.7771353576888921E-4</v>
      </c>
      <c r="R42" s="102"/>
      <c r="S42" s="103">
        <f t="shared" si="5"/>
        <v>2093.3047216057644</v>
      </c>
      <c r="T42" s="104"/>
      <c r="U42" s="103">
        <v>6.087E-4</v>
      </c>
      <c r="V42" s="103">
        <v>5.5800000000000001E-4</v>
      </c>
      <c r="W42" s="103">
        <v>5.6090000000000003E-4</v>
      </c>
      <c r="X42" s="103">
        <v>5.4730000000000002E-4</v>
      </c>
      <c r="Y42" s="103">
        <v>5.2510000000000002E-4</v>
      </c>
      <c r="Z42" s="103">
        <v>5.2689999999999996E-4</v>
      </c>
      <c r="AA42" s="103">
        <v>5.1630000000000003E-4</v>
      </c>
      <c r="AB42" s="103">
        <v>4.6728971962616803E-4</v>
      </c>
      <c r="AC42" s="103">
        <v>5.10204081632653E-4</v>
      </c>
      <c r="AD42" s="103">
        <v>5.10204081632653E-4</v>
      </c>
      <c r="AE42" s="103">
        <v>5.16795865633075E-4</v>
      </c>
      <c r="AF42" s="103">
        <v>5.16795865633075E-4</v>
      </c>
      <c r="AG42" s="103"/>
      <c r="AH42" s="103">
        <v>4.8780487804878E-4</v>
      </c>
      <c r="AI42" s="103">
        <v>4.9382716049382696E-4</v>
      </c>
      <c r="AJ42" s="103">
        <v>5.1413881748071997E-4</v>
      </c>
      <c r="AK42" s="103">
        <v>5.10204081632653E-4</v>
      </c>
      <c r="AL42" s="103">
        <v>4.5977011494252899E-4</v>
      </c>
      <c r="AM42" s="103">
        <v>4.5454545454545498E-4</v>
      </c>
      <c r="AN42" s="103">
        <v>4.7562425683709902E-4</v>
      </c>
      <c r="AO42" s="103">
        <v>4.8543689320388299E-4</v>
      </c>
      <c r="AP42" s="103">
        <v>4.6189376443418002E-4</v>
      </c>
      <c r="AQ42" s="103">
        <v>4.3859649122807002E-4</v>
      </c>
      <c r="AR42" s="103">
        <v>4.5871559633027498E-4</v>
      </c>
    </row>
    <row r="43" spans="2:44">
      <c r="B43" s="97" t="s">
        <v>68</v>
      </c>
      <c r="C43" s="98" t="s">
        <v>69</v>
      </c>
      <c r="D43" s="113">
        <f t="shared" si="6"/>
        <v>0.28802</v>
      </c>
      <c r="E43" s="99">
        <v>0.28802</v>
      </c>
      <c r="F43" s="99">
        <v>0.31</v>
      </c>
      <c r="G43" s="101">
        <f>VLOOKUP(C43,TO_FROM!$B$4:$H$88,5,FALSE)</f>
        <v>0.32070000000000004</v>
      </c>
      <c r="H43" s="170">
        <f t="shared" si="2"/>
        <v>0.11346434275397557</v>
      </c>
      <c r="I43" s="101">
        <f>VLOOKUP($C43,[1]ORACLEINPUT!$A$5:$AN$100,+IF(MOD(MONTH([1]ORACLEINPUT!M$3),3)=0,38,31))</f>
        <v>0.31840000000000002</v>
      </c>
      <c r="J43" s="101"/>
      <c r="K43" s="101">
        <f t="shared" si="3"/>
        <v>3.1407035175879394</v>
      </c>
      <c r="L43" s="101"/>
      <c r="M43" s="101">
        <f>VLOOKUP($C43,[1]ORACLEINPUT!$A$5:$AN$100,39)</f>
        <v>0.31692035714285699</v>
      </c>
      <c r="N43" s="101"/>
      <c r="O43" s="100">
        <f t="shared" si="4"/>
        <v>3.1553668846499305</v>
      </c>
      <c r="P43" s="101"/>
      <c r="Q43" s="101">
        <f t="shared" si="0"/>
        <v>0.30176066666666668</v>
      </c>
      <c r="R43" s="102"/>
      <c r="S43" s="103">
        <f t="shared" si="5"/>
        <v>3.3138845133339667</v>
      </c>
      <c r="T43" s="104"/>
      <c r="U43" s="102">
        <v>0.288101</v>
      </c>
      <c r="V43" s="102">
        <v>0.28229100000000001</v>
      </c>
      <c r="W43" s="102">
        <v>0.27609099999999998</v>
      </c>
      <c r="X43" s="102">
        <v>0.28808099999999998</v>
      </c>
      <c r="Y43" s="102">
        <v>0.27710399999999996</v>
      </c>
      <c r="Z43" s="102">
        <v>0.26935999999999999</v>
      </c>
      <c r="AA43" s="102">
        <v>0.28218699999999997</v>
      </c>
      <c r="AB43" s="102">
        <v>0.27975899999999998</v>
      </c>
      <c r="AC43" s="102">
        <v>0.286574</v>
      </c>
      <c r="AD43" s="102">
        <v>0.28376899999999999</v>
      </c>
      <c r="AE43" s="102">
        <v>0.28506300000000001</v>
      </c>
      <c r="AF43" s="102">
        <v>0.28413099999999997</v>
      </c>
      <c r="AG43" s="102"/>
      <c r="AH43" s="102">
        <v>0.286993</v>
      </c>
      <c r="AI43" s="102">
        <v>0.29265399999999997</v>
      </c>
      <c r="AJ43" s="102">
        <v>0.29371199999999997</v>
      </c>
      <c r="AK43" s="102">
        <v>0.29286899999999999</v>
      </c>
      <c r="AL43" s="102">
        <v>0.29270000000000002</v>
      </c>
      <c r="AM43" s="102">
        <v>0.29450000000000004</v>
      </c>
      <c r="AN43" s="102">
        <v>0.30770000000000003</v>
      </c>
      <c r="AO43" s="102">
        <v>0.3135</v>
      </c>
      <c r="AP43" s="102">
        <v>0.30380000000000001</v>
      </c>
      <c r="AQ43" s="102">
        <v>0.30980000000000002</v>
      </c>
      <c r="AR43" s="102">
        <v>0.3145</v>
      </c>
    </row>
    <row r="44" spans="2:44">
      <c r="B44" s="97" t="s">
        <v>70</v>
      </c>
      <c r="C44" s="98" t="s">
        <v>71</v>
      </c>
      <c r="D44" s="113">
        <f t="shared" si="6"/>
        <v>3.81E-3</v>
      </c>
      <c r="E44" s="99">
        <v>3.81E-3</v>
      </c>
      <c r="F44" s="99">
        <v>4.4400000000000004E-3</v>
      </c>
      <c r="G44" s="100">
        <f>VLOOKUP(C44,TO_FROM!$B$4:$H$88,5,FALSE)</f>
        <v>3.4843205574912901E-3</v>
      </c>
      <c r="H44" s="168">
        <f t="shared" si="2"/>
        <v>-8.548016863745668E-2</v>
      </c>
      <c r="I44" s="100">
        <f>VLOOKUP($C44,[1]ORACLEINPUT!$A$5:$AN$100,+IF(MOD(MONTH([1]ORACLEINPUT!M$3),3)=0,38,31))</f>
        <v>3.4904013961605603E-3</v>
      </c>
      <c r="J44" s="101"/>
      <c r="K44" s="101">
        <f t="shared" si="3"/>
        <v>286.49999999999983</v>
      </c>
      <c r="L44" s="101"/>
      <c r="M44" s="100">
        <f>VLOOKUP($C44,[1]ORACLEINPUT!$A$5:$AN$100,39)</f>
        <v>3.4873838452209403E-3</v>
      </c>
      <c r="N44" s="101"/>
      <c r="O44" s="100">
        <f t="shared" si="4"/>
        <v>286.7479016886499</v>
      </c>
      <c r="P44" s="101"/>
      <c r="Q44" s="100">
        <f t="shared" si="0"/>
        <v>3.7140637681849155E-3</v>
      </c>
      <c r="R44" s="102"/>
      <c r="S44" s="103">
        <f t="shared" si="5"/>
        <v>269.24685800123075</v>
      </c>
      <c r="T44" s="104"/>
      <c r="U44" s="103">
        <v>4.3499999999999997E-3</v>
      </c>
      <c r="V44" s="103">
        <v>4.1190000000000003E-3</v>
      </c>
      <c r="W44" s="103">
        <v>4.0720000000000001E-3</v>
      </c>
      <c r="X44" s="103">
        <v>3.9199999999999999E-3</v>
      </c>
      <c r="Y44" s="103">
        <v>3.9500000000000004E-3</v>
      </c>
      <c r="Z44" s="103">
        <v>3.9259999999999998E-3</v>
      </c>
      <c r="AA44" s="103">
        <v>3.869E-3</v>
      </c>
      <c r="AB44" s="103">
        <v>3.7430055671443603E-3</v>
      </c>
      <c r="AC44" s="103">
        <v>3.76718848970516E-3</v>
      </c>
      <c r="AD44" s="103">
        <v>3.7383177570093503E-3</v>
      </c>
      <c r="AE44" s="103">
        <v>3.80105257379495E-3</v>
      </c>
      <c r="AF44" s="103">
        <v>3.8246769464625303E-3</v>
      </c>
      <c r="AG44" s="103"/>
      <c r="AH44" s="103">
        <v>3.8387715930902101E-3</v>
      </c>
      <c r="AI44" s="103">
        <v>3.8314176245210696E-3</v>
      </c>
      <c r="AJ44" s="103">
        <v>3.81679389312977E-3</v>
      </c>
      <c r="AK44" s="103">
        <v>3.8032213573942E-3</v>
      </c>
      <c r="AL44" s="103">
        <v>3.8240917782026802E-3</v>
      </c>
      <c r="AM44" s="103">
        <v>3.81679389312977E-3</v>
      </c>
      <c r="AN44" s="103">
        <v>3.7891705505664801E-3</v>
      </c>
      <c r="AO44" s="103">
        <v>3.7118835953304503E-3</v>
      </c>
      <c r="AP44" s="103">
        <v>3.6347775516138402E-3</v>
      </c>
      <c r="AQ44" s="103">
        <v>3.5149384885764501E-3</v>
      </c>
      <c r="AR44" s="103">
        <v>3.4965034965035004E-3</v>
      </c>
    </row>
    <row r="45" spans="2:44">
      <c r="B45" s="97" t="s">
        <v>72</v>
      </c>
      <c r="C45" s="98" t="s">
        <v>73</v>
      </c>
      <c r="D45" s="113">
        <f t="shared" si="6"/>
        <v>7.5319999999999998E-2</v>
      </c>
      <c r="E45" s="99">
        <v>7.5319999999999998E-2</v>
      </c>
      <c r="F45" s="99">
        <v>9.9669999999999995E-2</v>
      </c>
      <c r="G45" s="100">
        <f>VLOOKUP(C45,TO_FROM!$B$4:$H$88,5,FALSE)</f>
        <v>7.8129999999999991E-2</v>
      </c>
      <c r="H45" s="168">
        <f t="shared" si="2"/>
        <v>3.7307488050982385E-2</v>
      </c>
      <c r="I45" s="100">
        <f>VLOOKUP($C45,[1]ORACLEINPUT!$A$5:$AN$100,+IF(MOD(MONTH([1]ORACLEINPUT!M$3),3)=0,38,31))</f>
        <v>7.6869999999999994E-2</v>
      </c>
      <c r="J45" s="101"/>
      <c r="K45" s="101">
        <f t="shared" si="3"/>
        <v>13.008976193573567</v>
      </c>
      <c r="L45" s="101"/>
      <c r="M45" s="100">
        <f>VLOOKUP($C45,[1]ORACLEINPUT!$A$5:$AN$100,39)</f>
        <v>7.8587500000000005E-2</v>
      </c>
      <c r="N45" s="101"/>
      <c r="O45" s="100">
        <f t="shared" si="4"/>
        <v>12.72466995387307</v>
      </c>
      <c r="P45" s="101"/>
      <c r="Q45" s="100">
        <f t="shared" si="0"/>
        <v>7.7449749999999998E-2</v>
      </c>
      <c r="R45" s="102"/>
      <c r="S45" s="103">
        <f t="shared" si="5"/>
        <v>12.911597519682116</v>
      </c>
      <c r="T45" s="104"/>
      <c r="U45" s="103">
        <v>8.8845999999999994E-2</v>
      </c>
      <c r="V45" s="103">
        <v>7.7967999999999996E-2</v>
      </c>
      <c r="W45" s="103">
        <v>7.4268000000000001E-2</v>
      </c>
      <c r="X45" s="103">
        <v>7.6066999999999996E-2</v>
      </c>
      <c r="Y45" s="103">
        <v>6.9767999999999997E-2</v>
      </c>
      <c r="Z45" s="103">
        <v>6.5551999999999999E-2</v>
      </c>
      <c r="AA45" s="103">
        <v>7.3745999999999992E-2</v>
      </c>
      <c r="AB45" s="103">
        <v>7.2585999999999998E-2</v>
      </c>
      <c r="AC45" s="103">
        <v>7.6041999999999998E-2</v>
      </c>
      <c r="AD45" s="103">
        <v>7.5581999999999996E-2</v>
      </c>
      <c r="AE45" s="103">
        <v>7.5808E-2</v>
      </c>
      <c r="AF45" s="103">
        <v>7.5484999999999997E-2</v>
      </c>
      <c r="AG45" s="103"/>
      <c r="AH45" s="103">
        <v>7.331399999999999E-2</v>
      </c>
      <c r="AI45" s="103">
        <v>7.5770999999999991E-2</v>
      </c>
      <c r="AJ45" s="103">
        <v>7.7342999999999995E-2</v>
      </c>
      <c r="AK45" s="103">
        <v>7.6328999999999994E-2</v>
      </c>
      <c r="AL45" s="103">
        <v>7.6369999999999993E-2</v>
      </c>
      <c r="AM45" s="103">
        <v>7.8300000000000008E-2</v>
      </c>
      <c r="AN45" s="103">
        <v>8.1279999999999991E-2</v>
      </c>
      <c r="AO45" s="103">
        <v>8.1229999999999997E-2</v>
      </c>
      <c r="AP45" s="103">
        <v>7.707E-2</v>
      </c>
      <c r="AQ45" s="103">
        <v>7.6439999999999994E-2</v>
      </c>
      <c r="AR45" s="103">
        <v>7.9079999999999998E-2</v>
      </c>
    </row>
    <row r="46" spans="2:44">
      <c r="B46" s="97" t="s">
        <v>74</v>
      </c>
      <c r="C46" s="98" t="s">
        <v>75</v>
      </c>
      <c r="D46" s="113">
        <f t="shared" si="6"/>
        <v>0.12953000000000001</v>
      </c>
      <c r="E46" s="99">
        <v>0.12953000000000001</v>
      </c>
      <c r="F46" s="99">
        <v>0.13750000000000001</v>
      </c>
      <c r="G46" s="100">
        <f>VLOOKUP(C46,TO_FROM!$B$4:$H$88,5,FALSE)</f>
        <v>0.11701517686844</v>
      </c>
      <c r="H46" s="168">
        <f t="shared" si="2"/>
        <v>-9.6617178503512757E-2</v>
      </c>
      <c r="I46" s="100">
        <f>VLOOKUP($C46,[1]ORACLEINPUT!$A$5:$AN$100,+IF(MOD(MONTH([1]ORACLEINPUT!M$3),3)=0,38,31))</f>
        <v>0.11522330276074999</v>
      </c>
      <c r="J46" s="101"/>
      <c r="K46" s="101">
        <f t="shared" si="3"/>
        <v>8.6788000000000256</v>
      </c>
      <c r="L46" s="101"/>
      <c r="M46" s="100">
        <f>VLOOKUP($C46,[1]ORACLEINPUT!$A$5:$AN$100,39)</f>
        <v>0.11626689361220199</v>
      </c>
      <c r="N46" s="101"/>
      <c r="O46" s="100">
        <f t="shared" si="4"/>
        <v>8.6009006427522881</v>
      </c>
      <c r="P46" s="101"/>
      <c r="Q46" s="100">
        <f t="shared" si="0"/>
        <v>0.12150033136503717</v>
      </c>
      <c r="R46" s="102"/>
      <c r="S46" s="103">
        <f t="shared" si="5"/>
        <v>8.2304302281743329</v>
      </c>
      <c r="T46" s="104"/>
      <c r="U46" s="103">
        <v>0.124</v>
      </c>
      <c r="V46" s="103">
        <v>0.11550000000000001</v>
      </c>
      <c r="W46" s="103">
        <v>0.1159</v>
      </c>
      <c r="X46" s="103">
        <v>0.1241</v>
      </c>
      <c r="Y46" s="103">
        <v>0.11650000000000001</v>
      </c>
      <c r="Z46" s="103">
        <v>0.1153</v>
      </c>
      <c r="AA46" s="103">
        <v>0.1208</v>
      </c>
      <c r="AB46" s="103">
        <v>0.118927983159798</v>
      </c>
      <c r="AC46" s="103">
        <v>0.12551539760140101</v>
      </c>
      <c r="AD46" s="103">
        <v>0.12418156586745499</v>
      </c>
      <c r="AE46" s="103">
        <v>0.12597314252601302</v>
      </c>
      <c r="AF46" s="103">
        <v>0.12634677768336899</v>
      </c>
      <c r="AG46" s="103"/>
      <c r="AH46" s="103">
        <v>0.128526444315918</v>
      </c>
      <c r="AI46" s="103">
        <v>0.12939121433654702</v>
      </c>
      <c r="AJ46" s="103">
        <v>0.13120260305964501</v>
      </c>
      <c r="AK46" s="103">
        <v>0.12663357309289799</v>
      </c>
      <c r="AL46" s="103">
        <v>0.123251371171504</v>
      </c>
      <c r="AM46" s="103">
        <v>0.12151111219121</v>
      </c>
      <c r="AN46" s="103">
        <v>0.120526943798286</v>
      </c>
      <c r="AO46" s="103">
        <v>0.119125617964143</v>
      </c>
      <c r="AP46" s="103">
        <v>0.11162707626361901</v>
      </c>
      <c r="AQ46" s="103">
        <v>0.11377340887887699</v>
      </c>
      <c r="AR46" s="103">
        <v>0.117211308547049</v>
      </c>
    </row>
    <row r="47" spans="2:44">
      <c r="B47" s="114" t="s">
        <v>76</v>
      </c>
      <c r="C47" s="115" t="s">
        <v>77</v>
      </c>
      <c r="D47" s="116">
        <f t="shared" si="6"/>
        <v>1.299E-2</v>
      </c>
      <c r="E47" s="117">
        <v>1.299E-2</v>
      </c>
      <c r="F47" s="117">
        <v>1.46E-2</v>
      </c>
      <c r="G47" s="118">
        <f>VLOOKUP(C47,TO_FROM!$B$4:$H$88,5,FALSE)</f>
        <v>1.3486999999999999E-2</v>
      </c>
      <c r="H47" s="169">
        <f t="shared" si="2"/>
        <v>3.8260200153964523E-2</v>
      </c>
      <c r="I47" s="118">
        <f>VLOOKUP($C47,[1]ORACLEINPUT!$A$5:$AN$100,+IF(MOD(MONTH([1]ORACLEINPUT!M$3),3)=0,38,31))</f>
        <v>1.3323999999999999E-2</v>
      </c>
      <c r="J47" s="118"/>
      <c r="K47" s="118">
        <f t="shared" si="3"/>
        <v>75.052536775743022</v>
      </c>
      <c r="L47" s="118"/>
      <c r="M47" s="118">
        <f>VLOOKUP($C47,[1]ORACLEINPUT!$A$5:$AN$100,39)</f>
        <v>1.34143214285714E-2</v>
      </c>
      <c r="N47" s="118"/>
      <c r="O47" s="119">
        <f t="shared" si="4"/>
        <v>74.547192366367653</v>
      </c>
      <c r="P47" s="118"/>
      <c r="Q47" s="118">
        <f t="shared" si="0"/>
        <v>1.3498052500000001E-2</v>
      </c>
      <c r="R47" s="120"/>
      <c r="S47" s="121">
        <f t="shared" si="5"/>
        <v>74.084761486888567</v>
      </c>
      <c r="T47" s="122"/>
      <c r="U47" s="120">
        <v>1.3276690000000001E-2</v>
      </c>
      <c r="V47" s="120">
        <v>1.2639030000000001E-2</v>
      </c>
      <c r="W47" s="120">
        <v>1.248253E-2</v>
      </c>
      <c r="X47" s="120">
        <v>1.322752E-2</v>
      </c>
      <c r="Y47" s="120">
        <v>1.278642E-2</v>
      </c>
      <c r="Z47" s="120">
        <v>1.2221350000000001E-2</v>
      </c>
      <c r="AA47" s="120">
        <v>1.241681E-2</v>
      </c>
      <c r="AB47" s="120">
        <v>1.249749E-2</v>
      </c>
      <c r="AC47" s="120">
        <v>1.337618E-2</v>
      </c>
      <c r="AD47" s="120">
        <v>1.304802E-2</v>
      </c>
      <c r="AE47" s="120">
        <v>1.292833E-2</v>
      </c>
      <c r="AF47" s="120">
        <v>1.2845220000000001E-2</v>
      </c>
      <c r="AG47" s="120"/>
      <c r="AH47" s="120">
        <v>1.3091750000000001E-2</v>
      </c>
      <c r="AI47" s="120">
        <v>1.321043E-2</v>
      </c>
      <c r="AJ47" s="120">
        <v>1.3399080000000001E-2</v>
      </c>
      <c r="AK47" s="120">
        <v>1.3439370000000001E-2</v>
      </c>
      <c r="AL47" s="120">
        <v>1.3536999999999999E-2</v>
      </c>
      <c r="AM47" s="120">
        <v>1.3555999999999999E-2</v>
      </c>
      <c r="AN47" s="120">
        <v>1.4022999999999999E-2</v>
      </c>
      <c r="AO47" s="120">
        <v>1.4088E-2</v>
      </c>
      <c r="AP47" s="120">
        <v>1.3477999999999999E-2</v>
      </c>
      <c r="AQ47" s="120">
        <v>1.3365999999999999E-2</v>
      </c>
      <c r="AR47" s="120">
        <v>1.3463999999999999E-2</v>
      </c>
    </row>
    <row r="48" spans="2:44">
      <c r="B48" s="97" t="s">
        <v>78</v>
      </c>
      <c r="C48" s="98" t="s">
        <v>79</v>
      </c>
      <c r="D48" s="123">
        <f>ROUND(G48,2)</f>
        <v>0.73</v>
      </c>
      <c r="E48" s="124">
        <v>0.70926999999999996</v>
      </c>
      <c r="F48" s="124">
        <v>0.68</v>
      </c>
      <c r="G48" s="100">
        <f>VLOOKUP(C48,TO_FROM!$B$4:$H$88,5,FALSE)</f>
        <v>0.73150000000000004</v>
      </c>
      <c r="H48" s="168">
        <f t="shared" si="2"/>
        <v>3.134208411465321E-2</v>
      </c>
      <c r="I48" s="100">
        <f>VLOOKUP($C48,[1]ORACLEINPUT!$A$5:$AN$100,+IF(MOD(MONTH([1]ORACLEINPUT!M$3),3)=0,38,31))</f>
        <v>0.71090000000000009</v>
      </c>
      <c r="J48" s="101"/>
      <c r="K48" s="100">
        <f t="shared" si="3"/>
        <v>1.4066676044450694</v>
      </c>
      <c r="L48" s="101"/>
      <c r="M48" s="100">
        <f>VLOOKUP($C48,[1]ORACLEINPUT!$A$5:$AN$100,39)</f>
        <v>0.71647178571428605</v>
      </c>
      <c r="N48" s="100"/>
      <c r="O48" s="100">
        <f t="shared" si="4"/>
        <v>1.3957283733134735</v>
      </c>
      <c r="P48" s="101"/>
      <c r="Q48" s="100">
        <f t="shared" si="0"/>
        <v>0.70872933333333332</v>
      </c>
      <c r="R48" s="103"/>
      <c r="S48" s="103">
        <f t="shared" si="5"/>
        <v>1.4109758873627356</v>
      </c>
      <c r="T48" s="104"/>
      <c r="U48" s="103">
        <v>0.66164999999999996</v>
      </c>
      <c r="V48" s="103">
        <v>0.58272499999999994</v>
      </c>
      <c r="W48" s="103">
        <v>0.54894999999999994</v>
      </c>
      <c r="X48" s="103">
        <v>0.57445000000000002</v>
      </c>
      <c r="Y48" s="103">
        <v>0.50885000000000002</v>
      </c>
      <c r="Z48" s="103">
        <v>0.50082499999999996</v>
      </c>
      <c r="AA48" s="103">
        <v>0.58572499999999994</v>
      </c>
      <c r="AB48" s="103">
        <v>0.56981499999999996</v>
      </c>
      <c r="AC48" s="127">
        <v>0.64047500000000002</v>
      </c>
      <c r="AD48" s="127">
        <v>0.62982499999999997</v>
      </c>
      <c r="AE48" s="127">
        <v>0.66174999999999995</v>
      </c>
      <c r="AF48" s="127">
        <v>0.68411</v>
      </c>
      <c r="AG48" s="127"/>
      <c r="AH48" s="127">
        <v>0.71597499999999992</v>
      </c>
      <c r="AI48" s="127">
        <v>0.71805999999999992</v>
      </c>
      <c r="AJ48" s="127">
        <v>0.71109199999999995</v>
      </c>
      <c r="AK48" s="127">
        <v>0.72312500000000002</v>
      </c>
      <c r="AL48" s="127">
        <v>0.70100000000000007</v>
      </c>
      <c r="AM48" s="127">
        <v>0.69820000000000004</v>
      </c>
      <c r="AN48" s="127">
        <v>0.70600000000000007</v>
      </c>
      <c r="AO48" s="127">
        <v>0.72699999999999998</v>
      </c>
      <c r="AP48" s="127">
        <v>0.67900000000000005</v>
      </c>
      <c r="AQ48" s="127">
        <v>0.68840000000000001</v>
      </c>
      <c r="AR48" s="127">
        <v>0.72600000000000009</v>
      </c>
    </row>
    <row r="49" spans="2:44">
      <c r="B49" s="97" t="s">
        <v>80</v>
      </c>
      <c r="C49" s="98" t="s">
        <v>81</v>
      </c>
      <c r="D49" s="113">
        <f t="shared" si="6"/>
        <v>2.59673</v>
      </c>
      <c r="E49" s="99">
        <v>2.59673</v>
      </c>
      <c r="F49" s="99">
        <v>2.6</v>
      </c>
      <c r="G49" s="100">
        <f>VLOOKUP(C49,TO_FROM!$B$4:$H$88,5,FALSE)</f>
        <v>2.5973999999999999</v>
      </c>
      <c r="H49" s="168">
        <f t="shared" si="2"/>
        <v>2.5801681345382401E-4</v>
      </c>
      <c r="I49" s="100">
        <f>VLOOKUP($C49,[1]ORACLEINPUT!$A$5:$AN$100,+IF(MOD(MONTH([1]ORACLEINPUT!M$3),3)=0,38,31))</f>
        <v>2.5973000000000002</v>
      </c>
      <c r="J49" s="101"/>
      <c r="K49" s="101">
        <f t="shared" si="3"/>
        <v>0.38501520810071993</v>
      </c>
      <c r="L49" s="101"/>
      <c r="M49" s="100">
        <f>VLOOKUP($C49,[1]ORACLEINPUT!$A$5:$AN$100,39)</f>
        <v>2.5971721428571399</v>
      </c>
      <c r="N49" s="101"/>
      <c r="O49" s="100">
        <f t="shared" si="4"/>
        <v>0.38503416215603775</v>
      </c>
      <c r="P49" s="101"/>
      <c r="Q49" s="100">
        <f t="shared" si="0"/>
        <v>2.5982307500000004</v>
      </c>
      <c r="R49" s="102"/>
      <c r="S49" s="103">
        <f t="shared" si="5"/>
        <v>0.38487728620716227</v>
      </c>
      <c r="T49" s="104"/>
      <c r="U49" s="103">
        <v>2.5967279999999997</v>
      </c>
      <c r="V49" s="103">
        <v>2.5974029999999999</v>
      </c>
      <c r="W49" s="103">
        <v>2.5974029999999999</v>
      </c>
      <c r="X49" s="103">
        <v>2.5974029999999999</v>
      </c>
      <c r="Y49" s="103">
        <v>2.5974029999999999</v>
      </c>
      <c r="Z49" s="103">
        <v>2.5974029999999999</v>
      </c>
      <c r="AA49" s="103">
        <v>2.5970649999999997</v>
      </c>
      <c r="AB49" s="103">
        <v>2.597407</v>
      </c>
      <c r="AC49" s="103">
        <v>2.5974029999999999</v>
      </c>
      <c r="AD49" s="103">
        <v>2.5970649999999997</v>
      </c>
      <c r="AE49" s="103">
        <v>2.6001089999999998</v>
      </c>
      <c r="AF49" s="103">
        <v>2.5974029999999999</v>
      </c>
      <c r="AG49" s="103"/>
      <c r="AH49" s="103">
        <v>2.597369</v>
      </c>
      <c r="AI49" s="103">
        <v>2.6010899999999997</v>
      </c>
      <c r="AJ49" s="103">
        <v>2.5998019999999999</v>
      </c>
      <c r="AK49" s="103">
        <v>2.5978079999999997</v>
      </c>
      <c r="AL49" s="103">
        <v>2.6003000000000003</v>
      </c>
      <c r="AM49" s="103">
        <v>2.5973999999999999</v>
      </c>
      <c r="AN49" s="103">
        <v>2.5973999999999999</v>
      </c>
      <c r="AO49" s="103">
        <v>2.5973999999999999</v>
      </c>
      <c r="AP49" s="103">
        <v>2.5975000000000001</v>
      </c>
      <c r="AQ49" s="103">
        <v>2.5977000000000001</v>
      </c>
      <c r="AR49" s="103">
        <v>2.5977000000000001</v>
      </c>
    </row>
    <row r="50" spans="2:44">
      <c r="B50" s="97" t="s">
        <v>82</v>
      </c>
      <c r="C50" s="98" t="s">
        <v>83</v>
      </c>
      <c r="D50" s="113">
        <f t="shared" si="6"/>
        <v>1.205E-2</v>
      </c>
      <c r="E50" s="99">
        <v>1.205E-2</v>
      </c>
      <c r="F50" s="99">
        <v>1.41E-2</v>
      </c>
      <c r="G50" s="100">
        <f>VLOOKUP(C50,TO_FROM!$B$4:$H$88,5,FALSE)</f>
        <v>1.16588E-2</v>
      </c>
      <c r="H50" s="168">
        <f t="shared" si="2"/>
        <v>-3.2464730290456392E-2</v>
      </c>
      <c r="I50" s="100">
        <f>VLOOKUP($C50,[1]ORACLEINPUT!$A$5:$AN$100,+IF(MOD(MONTH([1]ORACLEINPUT!M$3),3)=0,38,31))</f>
        <v>1.16741E-2</v>
      </c>
      <c r="J50" s="101"/>
      <c r="K50" s="100">
        <f t="shared" si="3"/>
        <v>85.65970824303372</v>
      </c>
      <c r="L50" s="101"/>
      <c r="M50" s="100">
        <f>VLOOKUP($C50,[1]ORACLEINPUT!$A$5:$AN$100,39)</f>
        <v>1.16664321428571E-2</v>
      </c>
      <c r="N50" s="100"/>
      <c r="O50" s="100">
        <f t="shared" si="4"/>
        <v>85.71600878099315</v>
      </c>
      <c r="P50" s="101"/>
      <c r="Q50" s="100">
        <f t="shared" si="0"/>
        <v>1.1830175833333333E-2</v>
      </c>
      <c r="R50" s="103"/>
      <c r="S50" s="103">
        <f t="shared" si="5"/>
        <v>84.529597369326225</v>
      </c>
      <c r="T50" s="104"/>
      <c r="U50" s="103">
        <v>1.2779560000000001E-2</v>
      </c>
      <c r="V50" s="103">
        <v>1.2285020000000001E-2</v>
      </c>
      <c r="W50" s="103">
        <v>1.267829E-2</v>
      </c>
      <c r="X50" s="103">
        <v>1.260081E-2</v>
      </c>
      <c r="Y50" s="103">
        <v>1.2651040000000001E-2</v>
      </c>
      <c r="Z50" s="103">
        <v>1.250391E-2</v>
      </c>
      <c r="AA50" s="103">
        <v>1.243009E-2</v>
      </c>
      <c r="AB50" s="103">
        <v>1.24533E-2</v>
      </c>
      <c r="AC50" s="103">
        <v>1.233807E-2</v>
      </c>
      <c r="AD50" s="103">
        <v>1.2263920000000001E-2</v>
      </c>
      <c r="AE50" s="103">
        <v>1.206277E-2</v>
      </c>
      <c r="AF50" s="103">
        <v>1.203953E-2</v>
      </c>
      <c r="AG50" s="103"/>
      <c r="AH50" s="103">
        <v>1.20135E-2</v>
      </c>
      <c r="AI50" s="103">
        <v>1.199045E-2</v>
      </c>
      <c r="AJ50" s="103">
        <v>1.19682E-2</v>
      </c>
      <c r="AK50" s="103">
        <v>1.184906E-2</v>
      </c>
      <c r="AL50" s="103">
        <v>1.18169E-2</v>
      </c>
      <c r="AM50" s="103">
        <v>1.1743999999999999E-2</v>
      </c>
      <c r="AN50" s="103">
        <v>1.18473E-2</v>
      </c>
      <c r="AO50" s="103">
        <v>1.19048E-2</v>
      </c>
      <c r="AP50" s="103">
        <v>1.1735800000000001E-2</v>
      </c>
      <c r="AQ50" s="103">
        <v>1.1694599999999999E-2</v>
      </c>
      <c r="AR50" s="103">
        <v>1.17234E-2</v>
      </c>
    </row>
    <row r="51" spans="2:44">
      <c r="B51" s="97" t="s">
        <v>84</v>
      </c>
      <c r="C51" s="98" t="s">
        <v>85</v>
      </c>
      <c r="D51" s="113">
        <f t="shared" si="6"/>
        <v>0.34566000000000002</v>
      </c>
      <c r="E51" s="99">
        <v>0.34566000000000002</v>
      </c>
      <c r="F51" s="99">
        <v>0.35</v>
      </c>
      <c r="G51" s="100">
        <f>VLOOKUP(C51,TO_FROM!$B$4:$H$88,5,FALSE)</f>
        <v>0.35861599999999999</v>
      </c>
      <c r="H51" s="168">
        <f t="shared" si="2"/>
        <v>3.7481918648382705E-2</v>
      </c>
      <c r="I51" s="100">
        <f>VLOOKUP($C51,[1]ORACLEINPUT!$A$5:$AN$100,+IF(MOD(MONTH([1]ORACLEINPUT!M$3),3)=0,38,31))</f>
        <v>0.357462</v>
      </c>
      <c r="J51" s="101"/>
      <c r="K51" s="100">
        <f t="shared" si="3"/>
        <v>2.7975001538625084</v>
      </c>
      <c r="L51" s="101"/>
      <c r="M51" s="100">
        <f>VLOOKUP($C51,[1]ORACLEINPUT!$A$5:$AN$100,39)</f>
        <v>0.35659221428571397</v>
      </c>
      <c r="N51" s="100"/>
      <c r="O51" s="100">
        <f t="shared" si="4"/>
        <v>2.804323706290361</v>
      </c>
      <c r="P51" s="101"/>
      <c r="Q51" s="100">
        <f t="shared" si="0"/>
        <v>0.35046908333333343</v>
      </c>
      <c r="R51" s="103"/>
      <c r="S51" s="103">
        <f t="shared" si="5"/>
        <v>2.8533187306821399</v>
      </c>
      <c r="T51" s="104"/>
      <c r="U51" s="103">
        <v>0.33234799999999998</v>
      </c>
      <c r="V51" s="103">
        <v>0.32504499999999997</v>
      </c>
      <c r="W51" s="103">
        <v>0.32247699999999996</v>
      </c>
      <c r="X51" s="103">
        <v>0.32185399999999997</v>
      </c>
      <c r="Y51" s="103">
        <v>0.31429699999999999</v>
      </c>
      <c r="Z51" s="103">
        <v>0.30778699999999998</v>
      </c>
      <c r="AA51" s="103">
        <v>0.32124900000000001</v>
      </c>
      <c r="AB51" s="103">
        <v>0.335177</v>
      </c>
      <c r="AC51" s="103">
        <v>0.33444799999999997</v>
      </c>
      <c r="AD51" s="103">
        <v>0.331565</v>
      </c>
      <c r="AE51" s="103">
        <v>0.33455999999999997</v>
      </c>
      <c r="AF51" s="103">
        <v>0.34088999999999997</v>
      </c>
      <c r="AG51" s="103"/>
      <c r="AH51" s="103">
        <v>0.347584</v>
      </c>
      <c r="AI51" s="103">
        <v>0.34393799999999997</v>
      </c>
      <c r="AJ51" s="103">
        <v>0.34643999999999997</v>
      </c>
      <c r="AK51" s="103">
        <v>0.34614099999999998</v>
      </c>
      <c r="AL51" s="103">
        <v>0.34964999999999996</v>
      </c>
      <c r="AM51" s="103">
        <v>0.35124699999999998</v>
      </c>
      <c r="AN51" s="103">
        <v>0.35189599999999999</v>
      </c>
      <c r="AO51" s="103">
        <v>0.35136999999999996</v>
      </c>
      <c r="AP51" s="103">
        <v>0.35130899999999998</v>
      </c>
      <c r="AQ51" s="103">
        <v>0.354045</v>
      </c>
      <c r="AR51" s="103">
        <v>0.354547</v>
      </c>
    </row>
    <row r="52" spans="2:44">
      <c r="B52" s="97" t="s">
        <v>86</v>
      </c>
      <c r="C52" s="98" t="s">
        <v>87</v>
      </c>
      <c r="D52" s="113">
        <f t="shared" si="6"/>
        <v>2.0990000000000002E-2</v>
      </c>
      <c r="E52" s="99">
        <v>2.0990000000000002E-2</v>
      </c>
      <c r="F52" s="99">
        <v>0.02</v>
      </c>
      <c r="G52" s="101">
        <f>VLOOKUP(C52,TO_FROM!$B$4:$H$88,5,FALSE)</f>
        <v>2.2626E-2</v>
      </c>
      <c r="H52" s="170">
        <f t="shared" si="2"/>
        <v>7.7941877084325789E-2</v>
      </c>
      <c r="I52" s="101">
        <f>VLOOKUP($C52,[1]ORACLEINPUT!$A$5:$AN$100,+IF(MOD(MONTH([1]ORACLEINPUT!M$3),3)=0,38,31))</f>
        <v>2.2110999999999999E-2</v>
      </c>
      <c r="J52" s="101"/>
      <c r="K52" s="101">
        <f t="shared" si="3"/>
        <v>45.226357921396591</v>
      </c>
      <c r="L52" s="101"/>
      <c r="M52" s="101">
        <f>VLOOKUP($C52,[1]ORACLEINPUT!$A$5:$AN$100,39)</f>
        <v>2.21319642857143E-2</v>
      </c>
      <c r="N52" s="101"/>
      <c r="O52" s="100">
        <f t="shared" si="4"/>
        <v>45.183517698222481</v>
      </c>
      <c r="P52" s="101"/>
      <c r="Q52" s="101">
        <f t="shared" si="0"/>
        <v>2.1693500000000001E-2</v>
      </c>
      <c r="R52" s="102"/>
      <c r="S52" s="103">
        <f t="shared" si="5"/>
        <v>46.096757093138493</v>
      </c>
      <c r="T52" s="104"/>
      <c r="U52" s="102">
        <v>2.1224999999999997E-2</v>
      </c>
      <c r="V52" s="102">
        <v>2.0375000000000001E-2</v>
      </c>
      <c r="W52" s="102">
        <v>2.0424999999999999E-2</v>
      </c>
      <c r="X52" s="102">
        <v>2.1253999999999999E-2</v>
      </c>
      <c r="Y52" s="102">
        <v>2.1516999999999998E-2</v>
      </c>
      <c r="Z52" s="102">
        <v>2.0531000000000001E-2</v>
      </c>
      <c r="AA52" s="102">
        <v>2.0947E-2</v>
      </c>
      <c r="AB52" s="102">
        <v>2.0778999999999999E-2</v>
      </c>
      <c r="AC52" s="102">
        <v>2.1222999999999999E-2</v>
      </c>
      <c r="AD52" s="102">
        <v>2.0825E-2</v>
      </c>
      <c r="AE52" s="102">
        <v>2.0846999999999997E-2</v>
      </c>
      <c r="AF52" s="102">
        <v>2.0493999999999998E-2</v>
      </c>
      <c r="AG52" s="102"/>
      <c r="AH52" s="102">
        <v>2.1291999999999998E-2</v>
      </c>
      <c r="AI52" s="102">
        <v>2.1007999999999999E-2</v>
      </c>
      <c r="AJ52" s="102">
        <v>2.1204999999999998E-2</v>
      </c>
      <c r="AK52" s="102">
        <v>2.1691999999999999E-2</v>
      </c>
      <c r="AL52" s="102">
        <v>2.1502999999999998E-2</v>
      </c>
      <c r="AM52" s="102">
        <v>2.1665999999999998E-2</v>
      </c>
      <c r="AN52" s="102">
        <v>2.2221999999999999E-2</v>
      </c>
      <c r="AO52" s="102">
        <v>2.2481999999999999E-2</v>
      </c>
      <c r="AP52" s="102">
        <v>2.1706E-2</v>
      </c>
      <c r="AQ52" s="102">
        <v>2.1464E-2</v>
      </c>
      <c r="AR52" s="102">
        <v>2.1970999999999997E-2</v>
      </c>
    </row>
    <row r="53" spans="2:44">
      <c r="B53" s="114" t="s">
        <v>88</v>
      </c>
      <c r="C53" s="115" t="s">
        <v>89</v>
      </c>
      <c r="D53" s="116">
        <f t="shared" si="6"/>
        <v>0.35510999999999998</v>
      </c>
      <c r="E53" s="117">
        <v>0.35510999999999998</v>
      </c>
      <c r="F53" s="117">
        <v>0.49</v>
      </c>
      <c r="G53" s="119">
        <f>VLOOKUP(C53,TO_FROM!$B$4:$H$88,5,FALSE)</f>
        <v>0.33005478909498998</v>
      </c>
      <c r="H53" s="171">
        <f t="shared" si="2"/>
        <v>-7.0556196403959354E-2</v>
      </c>
      <c r="I53" s="119">
        <f>VLOOKUP($C53,[1]ORACLEINPUT!$A$5:$AN$100,+IF(MOD(MONTH([1]ORACLEINPUT!M$3),3)=0,38,31))</f>
        <v>0.32169856844137001</v>
      </c>
      <c r="J53" s="118"/>
      <c r="K53" s="118">
        <f t="shared" si="3"/>
        <v>3.1085000000000043</v>
      </c>
      <c r="L53" s="118"/>
      <c r="M53" s="119">
        <f>VLOOKUP($C53,[1]ORACLEINPUT!$A$5:$AN$100,39)</f>
        <v>0.32420448564843402</v>
      </c>
      <c r="N53" s="118"/>
      <c r="O53" s="119">
        <f t="shared" si="4"/>
        <v>3.0844730540970855</v>
      </c>
      <c r="P53" s="118"/>
      <c r="Q53" s="119">
        <f t="shared" si="0"/>
        <v>0.3364620125680311</v>
      </c>
      <c r="R53" s="120"/>
      <c r="S53" s="121">
        <f t="shared" si="5"/>
        <v>2.9721037224010676</v>
      </c>
      <c r="T53" s="122"/>
      <c r="U53" s="121">
        <v>0.40475299999999997</v>
      </c>
      <c r="V53" s="121">
        <v>0.36032599999999998</v>
      </c>
      <c r="W53" s="121">
        <v>0.33586699999999997</v>
      </c>
      <c r="X53" s="121">
        <v>0.33630199999999999</v>
      </c>
      <c r="Y53" s="121">
        <v>0.287082</v>
      </c>
      <c r="Z53" s="121">
        <v>0.27271000000000001</v>
      </c>
      <c r="AA53" s="121">
        <v>0.30226399999999998</v>
      </c>
      <c r="AB53" s="121">
        <v>0.30360599999999999</v>
      </c>
      <c r="AC53" s="121">
        <v>0.31400299999999998</v>
      </c>
      <c r="AD53" s="121">
        <v>0.32114799999999999</v>
      </c>
      <c r="AE53" s="121">
        <v>0.34386800000000001</v>
      </c>
      <c r="AF53" s="121">
        <v>0.34956699999999996</v>
      </c>
      <c r="AG53" s="121"/>
      <c r="AH53" s="121">
        <v>0.34477408677963794</v>
      </c>
      <c r="AI53" s="121">
        <v>0.346224542542168</v>
      </c>
      <c r="AJ53" s="121">
        <v>0.36091636665493704</v>
      </c>
      <c r="AK53" s="121">
        <v>0.35751952950429905</v>
      </c>
      <c r="AL53" s="121">
        <v>0.34226648868809301</v>
      </c>
      <c r="AM53" s="121">
        <v>0.34566194262011801</v>
      </c>
      <c r="AN53" s="121">
        <v>0.35107428731919699</v>
      </c>
      <c r="AO53" s="121">
        <v>0.33845529005618402</v>
      </c>
      <c r="AP53" s="121">
        <v>0.30075187969924805</v>
      </c>
      <c r="AQ53" s="121">
        <v>0.30248948849027507</v>
      </c>
      <c r="AR53" s="121">
        <v>0.325711680020846</v>
      </c>
    </row>
    <row r="54" spans="2:44">
      <c r="B54" s="97" t="s">
        <v>90</v>
      </c>
      <c r="C54" s="98" t="s">
        <v>91</v>
      </c>
      <c r="D54" s="123">
        <f t="shared" si="6"/>
        <v>0.27461999999999998</v>
      </c>
      <c r="E54" s="124">
        <v>0.27461999999999998</v>
      </c>
      <c r="F54" s="124">
        <v>0.27</v>
      </c>
      <c r="G54" s="101">
        <f>VLOOKUP(C54,TO_FROM!$B$4:$H$88,5,FALSE)</f>
        <v>0.2747</v>
      </c>
      <c r="H54" s="170">
        <f t="shared" si="2"/>
        <v>2.9131163061694158E-4</v>
      </c>
      <c r="I54" s="101">
        <f>VLOOKUP($C54,[1]ORACLEINPUT!$A$5:$AN$100,+IF(MOD(MONTH([1]ORACLEINPUT!M$3),3)=0,38,31))</f>
        <v>0.2747</v>
      </c>
      <c r="J54" s="101"/>
      <c r="K54" s="101">
        <f t="shared" si="3"/>
        <v>3.6403349108117946</v>
      </c>
      <c r="L54" s="101"/>
      <c r="M54" s="101">
        <f>VLOOKUP($C54,[1]ORACLEINPUT!$A$5:$AN$100,39)</f>
        <v>0.27472571428571396</v>
      </c>
      <c r="N54" s="101"/>
      <c r="O54" s="100">
        <f t="shared" si="4"/>
        <v>3.6399941760093228</v>
      </c>
      <c r="P54" s="101"/>
      <c r="Q54" s="101">
        <f t="shared" si="0"/>
        <v>0.27471625</v>
      </c>
      <c r="R54" s="102"/>
      <c r="S54" s="103">
        <f t="shared" si="5"/>
        <v>3.640119577928135</v>
      </c>
      <c r="T54" s="104"/>
      <c r="U54" s="102">
        <v>0.274725</v>
      </c>
      <c r="V54" s="102">
        <v>0.27460799999999996</v>
      </c>
      <c r="W54" s="102">
        <v>0.27460799999999996</v>
      </c>
      <c r="X54" s="102">
        <v>0.27465000000000001</v>
      </c>
      <c r="Y54" s="102">
        <v>0.27457100000000001</v>
      </c>
      <c r="Z54" s="102">
        <v>0.27460499999999999</v>
      </c>
      <c r="AA54" s="102">
        <v>0.27469499999999997</v>
      </c>
      <c r="AB54" s="102">
        <v>0.27466499999999999</v>
      </c>
      <c r="AC54" s="102">
        <v>0.27474100000000001</v>
      </c>
      <c r="AD54" s="102">
        <v>0.274642</v>
      </c>
      <c r="AE54" s="102">
        <v>0.274642</v>
      </c>
      <c r="AF54" s="102">
        <v>0.27471200000000001</v>
      </c>
      <c r="AG54" s="102"/>
      <c r="AH54" s="102">
        <v>0.27462700000000001</v>
      </c>
      <c r="AI54" s="102">
        <v>0.274646</v>
      </c>
      <c r="AJ54" s="102">
        <v>0.27469899999999997</v>
      </c>
      <c r="AK54" s="102">
        <v>0.27462300000000001</v>
      </c>
      <c r="AL54" s="102">
        <v>0.2747</v>
      </c>
      <c r="AM54" s="102">
        <v>0.27510000000000001</v>
      </c>
      <c r="AN54" s="102">
        <v>0.2747</v>
      </c>
      <c r="AO54" s="102">
        <v>0.2747</v>
      </c>
      <c r="AP54" s="102">
        <v>0.2747</v>
      </c>
      <c r="AQ54" s="102">
        <v>0.27460000000000001</v>
      </c>
      <c r="AR54" s="102">
        <v>0.27479999999999999</v>
      </c>
    </row>
    <row r="55" spans="2:44">
      <c r="B55" s="97" t="s">
        <v>92</v>
      </c>
      <c r="C55" s="98" t="s">
        <v>93</v>
      </c>
      <c r="D55" s="113">
        <f t="shared" si="6"/>
        <v>3.3070000000000002E-2</v>
      </c>
      <c r="E55" s="99">
        <v>3.3070000000000002E-2</v>
      </c>
      <c r="F55" s="99">
        <v>4.2759999999999999E-2</v>
      </c>
      <c r="G55" s="100">
        <f>VLOOKUP(C55,TO_FROM!$B$4:$H$88,5,FALSE)</f>
        <v>3.2280139966686903E-2</v>
      </c>
      <c r="H55" s="168">
        <f t="shared" si="2"/>
        <v>-2.3884488458212842E-2</v>
      </c>
      <c r="I55" s="100">
        <f>VLOOKUP($C55,[1]ORACLEINPUT!$A$5:$AN$100,+IF(MOD(MONTH([1]ORACLEINPUT!M$3),3)=0,38,31))</f>
        <v>3.2633028540846792E-2</v>
      </c>
      <c r="J55" s="101"/>
      <c r="K55" s="101">
        <f t="shared" si="3"/>
        <v>30.64379999999997</v>
      </c>
      <c r="L55" s="101"/>
      <c r="M55" s="100">
        <f>VLOOKUP($C55,[1]ORACLEINPUT!$A$5:$AN$100,39)</f>
        <v>3.2955121091115695E-2</v>
      </c>
      <c r="N55" s="101"/>
      <c r="O55" s="100">
        <f t="shared" si="4"/>
        <v>30.344297544383412</v>
      </c>
      <c r="P55" s="101"/>
      <c r="Q55" s="100">
        <f t="shared" si="0"/>
        <v>3.3337463112111394E-2</v>
      </c>
      <c r="R55" s="102"/>
      <c r="S55" s="103">
        <f t="shared" si="5"/>
        <v>29.996283659529666</v>
      </c>
      <c r="T55" s="104"/>
      <c r="U55" s="103">
        <v>3.8495999999999996E-2</v>
      </c>
      <c r="V55" s="103">
        <v>3.6947000000000001E-2</v>
      </c>
      <c r="W55" s="103">
        <v>3.5808E-2</v>
      </c>
      <c r="X55" s="103">
        <v>3.5489E-2</v>
      </c>
      <c r="Y55" s="103">
        <v>2.7982999999999997E-2</v>
      </c>
      <c r="Z55" s="103">
        <v>2.7845999999999999E-2</v>
      </c>
      <c r="AA55" s="103">
        <v>3.0023999999999999E-2</v>
      </c>
      <c r="AB55" s="103">
        <v>3.0248999999999998E-2</v>
      </c>
      <c r="AC55" s="103">
        <v>3.2288999999999998E-2</v>
      </c>
      <c r="AD55" s="103">
        <v>3.1972E-2</v>
      </c>
      <c r="AE55" s="103">
        <v>3.1779999999999996E-2</v>
      </c>
      <c r="AF55" s="103">
        <v>3.1630999999999999E-2</v>
      </c>
      <c r="AG55" s="103"/>
      <c r="AH55" s="103">
        <v>3.3156511865986199E-2</v>
      </c>
      <c r="AI55" s="103">
        <v>3.4318977807873199E-2</v>
      </c>
      <c r="AJ55" s="103">
        <v>3.4092236751083499E-2</v>
      </c>
      <c r="AK55" s="103">
        <v>3.3294494196037201E-2</v>
      </c>
      <c r="AL55" s="103">
        <v>3.29508834131843E-2</v>
      </c>
      <c r="AM55" s="103">
        <v>3.3390653955957701E-2</v>
      </c>
      <c r="AN55" s="103">
        <v>3.4164673727365903E-2</v>
      </c>
      <c r="AO55" s="103">
        <v>3.4183710094791396E-2</v>
      </c>
      <c r="AP55" s="103">
        <v>3.2618445731060895E-2</v>
      </c>
      <c r="AQ55" s="103">
        <v>3.2138839787883698E-2</v>
      </c>
      <c r="AR55" s="103">
        <v>3.3107101473266003E-2</v>
      </c>
    </row>
    <row r="56" spans="2:44">
      <c r="B56" s="97" t="s">
        <v>94</v>
      </c>
      <c r="C56" s="98" t="s">
        <v>95</v>
      </c>
      <c r="D56" s="113">
        <f t="shared" si="6"/>
        <v>0.26646999999999998</v>
      </c>
      <c r="E56" s="99">
        <v>0.26646999999999998</v>
      </c>
      <c r="F56" s="99">
        <v>0.27</v>
      </c>
      <c r="G56" s="100">
        <f>VLOOKUP(C56,TO_FROM!$B$4:$H$88,5,FALSE)</f>
        <v>0.2666</v>
      </c>
      <c r="H56" s="168">
        <f t="shared" si="2"/>
        <v>4.8785979660006379E-4</v>
      </c>
      <c r="I56" s="100">
        <f>VLOOKUP($C56,[1]ORACLEINPUT!$A$5:$AN$100,+IF(MOD(MONTH([1]ORACLEINPUT!M$3),3)=0,38,31))</f>
        <v>0.26669999999999999</v>
      </c>
      <c r="J56" s="101"/>
      <c r="K56" s="100">
        <f t="shared" si="3"/>
        <v>3.7495313085864268</v>
      </c>
      <c r="L56" s="101"/>
      <c r="M56" s="100">
        <f>VLOOKUP($C56,[1]ORACLEINPUT!$A$5:$AN$100,39)</f>
        <v>0.26666392857142901</v>
      </c>
      <c r="N56" s="100"/>
      <c r="O56" s="100">
        <f t="shared" si="4"/>
        <v>3.7500385048596421</v>
      </c>
      <c r="P56" s="101"/>
      <c r="Q56" s="100">
        <f t="shared" si="0"/>
        <v>0.26666925000000002</v>
      </c>
      <c r="R56" s="103"/>
      <c r="S56" s="103">
        <f t="shared" si="5"/>
        <v>3.7499636722269249</v>
      </c>
      <c r="T56" s="104"/>
      <c r="U56" s="103">
        <v>0.26609899999999997</v>
      </c>
      <c r="V56" s="103">
        <v>0.26658899999999996</v>
      </c>
      <c r="W56" s="103">
        <v>0.26657799999999998</v>
      </c>
      <c r="X56" s="103">
        <v>0.26655699999999999</v>
      </c>
      <c r="Y56" s="103">
        <v>0.26650000000000001</v>
      </c>
      <c r="Z56" s="103">
        <v>0.26663799999999999</v>
      </c>
      <c r="AA56" s="103">
        <v>0.266621</v>
      </c>
      <c r="AB56" s="103">
        <v>0.26666699999999999</v>
      </c>
      <c r="AC56" s="103">
        <v>0.26664199999999999</v>
      </c>
      <c r="AD56" s="103">
        <v>0.26663100000000001</v>
      </c>
      <c r="AE56" s="103">
        <v>0.266652</v>
      </c>
      <c r="AF56" s="103">
        <v>0.26666000000000001</v>
      </c>
      <c r="AG56" s="103"/>
      <c r="AH56" s="103">
        <v>0.26664399999999999</v>
      </c>
      <c r="AI56" s="103">
        <v>0.26666000000000001</v>
      </c>
      <c r="AJ56" s="103">
        <v>0.26663100000000001</v>
      </c>
      <c r="AK56" s="103">
        <v>0.266596</v>
      </c>
      <c r="AL56" s="103">
        <v>0.26669999999999999</v>
      </c>
      <c r="AM56" s="103">
        <v>0.26669999999999999</v>
      </c>
      <c r="AN56" s="103">
        <v>0.26669999999999999</v>
      </c>
      <c r="AO56" s="103">
        <v>0.26669999999999999</v>
      </c>
      <c r="AP56" s="103">
        <v>0.26669999999999999</v>
      </c>
      <c r="AQ56" s="103">
        <v>0.2666</v>
      </c>
      <c r="AR56" s="103">
        <v>0.26669999999999999</v>
      </c>
    </row>
    <row r="57" spans="2:44">
      <c r="B57" s="97" t="s">
        <v>96</v>
      </c>
      <c r="C57" s="98" t="s">
        <v>97</v>
      </c>
      <c r="D57" s="113">
        <f t="shared" si="6"/>
        <v>0.70676000000000005</v>
      </c>
      <c r="E57" s="99">
        <v>0.70676000000000005</v>
      </c>
      <c r="F57" s="99">
        <v>0.73</v>
      </c>
      <c r="G57" s="100">
        <f>VLOOKUP(C57,TO_FROM!$B$4:$H$88,5,FALSE)</f>
        <v>0.74760000000000004</v>
      </c>
      <c r="H57" s="168">
        <f t="shared" si="2"/>
        <v>5.7784820872714901E-2</v>
      </c>
      <c r="I57" s="100">
        <f>VLOOKUP($C57,[1]ORACLEINPUT!$A$5:$AN$100,+IF(MOD(MONTH([1]ORACLEINPUT!M$3),3)=0,38,31))</f>
        <v>0.73899999999999999</v>
      </c>
      <c r="J57" s="101"/>
      <c r="K57" s="100">
        <f t="shared" si="3"/>
        <v>1.3531799729364005</v>
      </c>
      <c r="L57" s="101"/>
      <c r="M57" s="100">
        <f>VLOOKUP($C57,[1]ORACLEINPUT!$A$5:$AN$100,39)</f>
        <v>0.73759607142857098</v>
      </c>
      <c r="N57" s="100"/>
      <c r="O57" s="100">
        <f t="shared" si="4"/>
        <v>1.3557555940654713</v>
      </c>
      <c r="P57" s="101"/>
      <c r="Q57" s="100">
        <f t="shared" si="0"/>
        <v>0.71846566666666678</v>
      </c>
      <c r="R57" s="103"/>
      <c r="S57" s="103">
        <f t="shared" si="5"/>
        <v>1.3918549575785804</v>
      </c>
      <c r="T57" s="104"/>
      <c r="U57" s="103">
        <v>0.689442</v>
      </c>
      <c r="V57" s="103">
        <v>0.67427499999999996</v>
      </c>
      <c r="W57" s="103">
        <v>0.66098299999999999</v>
      </c>
      <c r="X57" s="103">
        <v>0.68599199999999994</v>
      </c>
      <c r="Y57" s="103">
        <v>0.66231799999999996</v>
      </c>
      <c r="Z57" s="103">
        <v>0.64647100000000002</v>
      </c>
      <c r="AA57" s="103">
        <v>0.66445199999999993</v>
      </c>
      <c r="AB57" s="103">
        <v>0.67570999999999992</v>
      </c>
      <c r="AC57" s="103">
        <v>0.69243100000000002</v>
      </c>
      <c r="AD57" s="103">
        <v>0.68799500000000002</v>
      </c>
      <c r="AE57" s="103">
        <v>0.69483099999999998</v>
      </c>
      <c r="AF57" s="103">
        <v>0.69350499999999993</v>
      </c>
      <c r="AG57" s="103"/>
      <c r="AH57" s="103">
        <v>0.70607799999999998</v>
      </c>
      <c r="AI57" s="103">
        <v>0.71446699999999996</v>
      </c>
      <c r="AJ57" s="103">
        <v>0.72026699999999999</v>
      </c>
      <c r="AK57" s="103">
        <v>0.71227600000000002</v>
      </c>
      <c r="AL57" s="103">
        <v>0.7107</v>
      </c>
      <c r="AM57" s="103">
        <v>0.71110000000000007</v>
      </c>
      <c r="AN57" s="103">
        <v>0.71400000000000008</v>
      </c>
      <c r="AO57" s="103">
        <v>0.72960000000000003</v>
      </c>
      <c r="AP57" s="103">
        <v>0.71060000000000001</v>
      </c>
      <c r="AQ57" s="103">
        <v>0.71830000000000005</v>
      </c>
      <c r="AR57" s="103">
        <v>0.73520000000000008</v>
      </c>
    </row>
    <row r="58" spans="2:44">
      <c r="B58" s="97" t="s">
        <v>164</v>
      </c>
      <c r="C58" s="98" t="s">
        <v>139</v>
      </c>
      <c r="D58" s="113">
        <f>G58</f>
        <v>0.14083199999999998</v>
      </c>
      <c r="E58" s="99"/>
      <c r="F58" s="99"/>
      <c r="G58" s="100">
        <f>VLOOKUP(C58,TO_FROM!$B$4:$H$88,5,FALSE)</f>
        <v>0.14083199999999998</v>
      </c>
      <c r="H58" s="168" t="e">
        <f t="shared" si="2"/>
        <v>#DIV/0!</v>
      </c>
      <c r="I58" s="100">
        <v>0.13681699999999999</v>
      </c>
      <c r="J58" s="101"/>
      <c r="K58" s="100"/>
      <c r="L58" s="101"/>
      <c r="M58" s="100"/>
      <c r="N58" s="100"/>
      <c r="O58" s="100"/>
      <c r="P58" s="101"/>
      <c r="Q58" s="100"/>
      <c r="R58" s="103"/>
      <c r="S58" s="103"/>
      <c r="T58" s="104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</row>
    <row r="59" spans="2:44">
      <c r="B59" s="97" t="s">
        <v>98</v>
      </c>
      <c r="C59" s="98" t="s">
        <v>99</v>
      </c>
      <c r="D59" s="113">
        <f t="shared" ref="D59:D80" si="7">E59</f>
        <v>8.3000000000000001E-4</v>
      </c>
      <c r="E59" s="99">
        <v>8.3000000000000001E-4</v>
      </c>
      <c r="F59" s="99">
        <v>9.8999999999999999E-4</v>
      </c>
      <c r="G59" s="100">
        <f>VLOOKUP(C59,TO_FROM!$B$4:$H$88,5,FALSE)</f>
        <v>8.6280000000000005E-4</v>
      </c>
      <c r="H59" s="168">
        <f t="shared" si="2"/>
        <v>3.9518072289156672E-2</v>
      </c>
      <c r="I59" s="100">
        <f>VLOOKUP($C59,[1]ORACLEINPUT!$A$5:$AN$100,+IF(MOD(MONTH([1]ORACLEINPUT!M$3),3)=0,38,31))</f>
        <v>8.3960000000000003E-4</v>
      </c>
      <c r="J59" s="101"/>
      <c r="K59" s="100">
        <f t="shared" si="3"/>
        <v>1191.0433539780847</v>
      </c>
      <c r="L59" s="101"/>
      <c r="M59" s="100">
        <f>VLOOKUP($C59,[1]ORACLEINPUT!$A$5:$AN$100,39)</f>
        <v>8.4868214285714302E-4</v>
      </c>
      <c r="N59" s="100"/>
      <c r="O59" s="100">
        <f t="shared" si="4"/>
        <v>1178.2974443570072</v>
      </c>
      <c r="P59" s="101"/>
      <c r="Q59" s="100">
        <f t="shared" ref="Q59:Q70" si="8">AVERAGE(AH59:AR59,I59)</f>
        <v>8.5403750000000004E-4</v>
      </c>
      <c r="R59" s="103"/>
      <c r="S59" s="103">
        <f t="shared" si="5"/>
        <v>1170.9087715703349</v>
      </c>
      <c r="T59" s="104"/>
      <c r="U59" s="103">
        <v>8.1716000000000004E-4</v>
      </c>
      <c r="V59" s="103">
        <v>7.4019000000000005E-4</v>
      </c>
      <c r="W59" s="103">
        <v>6.8073999999999999E-4</v>
      </c>
      <c r="X59" s="103">
        <v>7.6502000000000004E-4</v>
      </c>
      <c r="Y59" s="103">
        <v>7.1783000000000003E-4</v>
      </c>
      <c r="Z59" s="103">
        <v>6.5212000000000007E-4</v>
      </c>
      <c r="AA59" s="103">
        <v>7.5128E-4</v>
      </c>
      <c r="AB59" s="103">
        <v>7.7662E-4</v>
      </c>
      <c r="AC59" s="103">
        <v>7.9655999999999998E-4</v>
      </c>
      <c r="AD59" s="103">
        <v>7.8867E-4</v>
      </c>
      <c r="AE59" s="103">
        <v>8.1731000000000002E-4</v>
      </c>
      <c r="AF59" s="103">
        <v>8.0336999999999997E-4</v>
      </c>
      <c r="AG59" s="103"/>
      <c r="AH59" s="103">
        <v>8.5139000000000005E-4</v>
      </c>
      <c r="AI59" s="103">
        <v>8.4206999999999999E-4</v>
      </c>
      <c r="AJ59" s="103">
        <v>8.5437000000000002E-4</v>
      </c>
      <c r="AK59" s="103">
        <v>8.6242000000000003E-4</v>
      </c>
      <c r="AL59" s="103">
        <v>8.631E-4</v>
      </c>
      <c r="AM59" s="103">
        <v>8.6660000000000003E-4</v>
      </c>
      <c r="AN59" s="103">
        <v>8.8940000000000004E-4</v>
      </c>
      <c r="AO59" s="103">
        <v>8.9959999999999997E-4</v>
      </c>
      <c r="AP59" s="103">
        <v>8.2100000000000001E-4</v>
      </c>
      <c r="AQ59" s="103">
        <v>8.1299999999999992E-4</v>
      </c>
      <c r="AR59" s="103">
        <v>8.4590000000000002E-4</v>
      </c>
    </row>
    <row r="60" spans="2:44">
      <c r="B60" s="128" t="s">
        <v>100</v>
      </c>
      <c r="C60" s="98" t="s">
        <v>101</v>
      </c>
      <c r="D60" s="113">
        <f t="shared" si="7"/>
        <v>8.7100000000000007E-3</v>
      </c>
      <c r="E60" s="99">
        <v>8.7100000000000007E-3</v>
      </c>
      <c r="F60" s="129" t="s">
        <v>138</v>
      </c>
      <c r="G60" s="100">
        <f>VLOOKUP(C60,TO_FROM!$B$4:$H$88,5,FALSE)</f>
        <v>8.8929999999999999E-3</v>
      </c>
      <c r="H60" s="168">
        <f t="shared" si="2"/>
        <v>2.1010332950631358E-2</v>
      </c>
      <c r="I60" s="100">
        <f>VLOOKUP($C60,[1]ORACLEINPUT!$A$5:$AN$100,+IF(MOD(MONTH([1]ORACLEINPUT!M$3),3)=0,38,31))</f>
        <v>8.8760000000000002E-3</v>
      </c>
      <c r="J60" s="101"/>
      <c r="K60" s="101">
        <f t="shared" si="3"/>
        <v>112.66336187471833</v>
      </c>
      <c r="L60" s="101"/>
      <c r="M60" s="100">
        <f>VLOOKUP($C60,[1]ORACLEINPUT!$A$5:$AN$100,39)</f>
        <v>8.8949285714285693E-3</v>
      </c>
      <c r="N60" s="101"/>
      <c r="O60" s="100">
        <f t="shared" si="4"/>
        <v>112.42361217065907</v>
      </c>
      <c r="P60" s="101"/>
      <c r="Q60" s="100">
        <f t="shared" si="8"/>
        <v>8.7698758333333328E-3</v>
      </c>
      <c r="R60" s="102"/>
      <c r="S60" s="103">
        <f t="shared" si="5"/>
        <v>114.02669992192023</v>
      </c>
      <c r="T60" s="104"/>
      <c r="U60" s="103"/>
      <c r="V60" s="103"/>
      <c r="W60" s="103"/>
      <c r="X60" s="103"/>
      <c r="Y60" s="103"/>
      <c r="Z60" s="103"/>
      <c r="AA60" s="103"/>
      <c r="AB60" s="103">
        <v>8.3333299999999999E-3</v>
      </c>
      <c r="AC60" s="103">
        <v>8.7032199999999994E-3</v>
      </c>
      <c r="AD60" s="103">
        <v>8.7032199999999994E-3</v>
      </c>
      <c r="AE60" s="103">
        <v>8.7077700000000001E-3</v>
      </c>
      <c r="AF60" s="103">
        <v>8.7153600000000001E-3</v>
      </c>
      <c r="AG60" s="103"/>
      <c r="AH60" s="103">
        <v>8.7123300000000008E-3</v>
      </c>
      <c r="AI60" s="103">
        <v>8.7108099999999994E-3</v>
      </c>
      <c r="AJ60" s="103">
        <v>8.7286700000000009E-3</v>
      </c>
      <c r="AK60" s="103">
        <v>8.7446999999999993E-3</v>
      </c>
      <c r="AL60" s="103">
        <v>8.7209999999999996E-3</v>
      </c>
      <c r="AM60" s="103">
        <v>8.7239999999999991E-3</v>
      </c>
      <c r="AN60" s="103">
        <v>8.7840000000000001E-3</v>
      </c>
      <c r="AO60" s="103">
        <v>8.7749999999999998E-3</v>
      </c>
      <c r="AP60" s="103">
        <v>8.7759999999999991E-3</v>
      </c>
      <c r="AQ60" s="103">
        <v>8.8199999999999997E-3</v>
      </c>
      <c r="AR60" s="103">
        <v>8.8659999999999989E-3</v>
      </c>
    </row>
    <row r="61" spans="2:44">
      <c r="B61" s="97" t="s">
        <v>102</v>
      </c>
      <c r="C61" s="98" t="s">
        <v>103</v>
      </c>
      <c r="D61" s="113">
        <f t="shared" si="7"/>
        <v>0.14573</v>
      </c>
      <c r="E61" s="99">
        <v>0.14573</v>
      </c>
      <c r="F61" s="99">
        <v>0.14163999999999999</v>
      </c>
      <c r="G61" s="100">
        <f>VLOOKUP(C61,TO_FROM!$B$4:$H$88,5,FALSE)</f>
        <v>0.14105599999999999</v>
      </c>
      <c r="H61" s="168">
        <f t="shared" si="2"/>
        <v>-3.207301173402876E-2</v>
      </c>
      <c r="I61" s="100">
        <f>VLOOKUP($C61,[1]ORACLEINPUT!$A$5:$AN$100,+IF(MOD(MONTH([1]ORACLEINPUT!M$3),3)=0,38,31))</f>
        <v>0.13624600000000001</v>
      </c>
      <c r="J61" s="101"/>
      <c r="K61" s="101">
        <f t="shared" si="3"/>
        <v>7.339665017688592</v>
      </c>
      <c r="L61" s="101"/>
      <c r="M61" s="100">
        <f>VLOOKUP($C61,[1]ORACLEINPUT!$A$5:$AN$100,39)</f>
        <v>0.137105714285714</v>
      </c>
      <c r="N61" s="101"/>
      <c r="O61" s="100">
        <f t="shared" si="4"/>
        <v>7.2936420280492786</v>
      </c>
      <c r="P61" s="101"/>
      <c r="Q61" s="100">
        <f t="shared" si="8"/>
        <v>0.13772908333333331</v>
      </c>
      <c r="R61" s="102"/>
      <c r="S61" s="103">
        <f t="shared" si="5"/>
        <v>7.2606306220726813</v>
      </c>
      <c r="T61" s="104"/>
      <c r="U61" s="103">
        <v>0.14163599999999998</v>
      </c>
      <c r="V61" s="103">
        <v>0.128689</v>
      </c>
      <c r="W61" s="103">
        <v>0.123429</v>
      </c>
      <c r="X61" s="103">
        <v>0.12839200000000001</v>
      </c>
      <c r="Y61" s="103">
        <v>0.11981</v>
      </c>
      <c r="Z61" s="103">
        <v>0.110925</v>
      </c>
      <c r="AA61" s="103">
        <v>0.12571399999999999</v>
      </c>
      <c r="AB61" s="103">
        <v>0.12443499999999999</v>
      </c>
      <c r="AC61" s="103">
        <v>0.132525</v>
      </c>
      <c r="AD61" s="103">
        <v>0.12868499999999999</v>
      </c>
      <c r="AE61" s="103">
        <v>0.13905399999999998</v>
      </c>
      <c r="AF61" s="103">
        <v>0.14058699999999999</v>
      </c>
      <c r="AG61" s="103"/>
      <c r="AH61" s="103">
        <v>0.14210499999999998</v>
      </c>
      <c r="AI61" s="103">
        <v>0.140931</v>
      </c>
      <c r="AJ61" s="103">
        <v>0.14357599999999998</v>
      </c>
      <c r="AK61" s="103">
        <v>0.139735</v>
      </c>
      <c r="AL61" s="103">
        <v>0.13535900000000001</v>
      </c>
      <c r="AM61" s="103">
        <v>0.140404</v>
      </c>
      <c r="AN61" s="103">
        <v>0.139233</v>
      </c>
      <c r="AO61" s="103">
        <v>0.13788899999999998</v>
      </c>
      <c r="AP61" s="103">
        <v>0.12739400000000001</v>
      </c>
      <c r="AQ61" s="103">
        <v>0.13119</v>
      </c>
      <c r="AR61" s="103">
        <v>0.138687</v>
      </c>
    </row>
    <row r="62" spans="2:44">
      <c r="B62" s="114" t="s">
        <v>104</v>
      </c>
      <c r="C62" s="115" t="s">
        <v>105</v>
      </c>
      <c r="D62" s="116">
        <f t="shared" si="7"/>
        <v>0.97133000000000003</v>
      </c>
      <c r="E62" s="117">
        <v>0.97133000000000003</v>
      </c>
      <c r="F62" s="117">
        <v>0.96</v>
      </c>
      <c r="G62" s="119">
        <f>VLOOKUP(C62,TO_FROM!$B$4:$H$88,5,FALSE)</f>
        <v>0.99670000000000003</v>
      </c>
      <c r="H62" s="171">
        <f t="shared" si="2"/>
        <v>2.6118826763303928E-2</v>
      </c>
      <c r="I62" s="119">
        <f>VLOOKUP($C62,[1]ORACLEINPUT!$A$5:$AN$100,+IF(MOD(MONTH([1]ORACLEINPUT!M$3),3)=0,38,31))</f>
        <v>0.97260000000000002</v>
      </c>
      <c r="J62" s="118"/>
      <c r="K62" s="118">
        <f t="shared" si="3"/>
        <v>1.0281719103434095</v>
      </c>
      <c r="L62" s="118"/>
      <c r="M62" s="119">
        <f>VLOOKUP($C62,[1]ORACLEINPUT!$A$5:$AN$100,39)</f>
        <v>0.96050000000000002</v>
      </c>
      <c r="N62" s="118"/>
      <c r="O62" s="119">
        <f t="shared" si="4"/>
        <v>1.0411244143675169</v>
      </c>
      <c r="P62" s="118"/>
      <c r="Q62" s="119">
        <f t="shared" si="8"/>
        <v>0.94882908333333338</v>
      </c>
      <c r="R62" s="120"/>
      <c r="S62" s="121">
        <f t="shared" si="5"/>
        <v>1.0539305946302762</v>
      </c>
      <c r="T62" s="122"/>
      <c r="U62" s="121">
        <v>0.88605400000000001</v>
      </c>
      <c r="V62" s="121">
        <v>0.86144399999999999</v>
      </c>
      <c r="W62" s="121">
        <v>0.82414799999999999</v>
      </c>
      <c r="X62" s="121">
        <v>0.90597499999999997</v>
      </c>
      <c r="Y62" s="121">
        <v>0.86194099999999996</v>
      </c>
      <c r="Z62" s="121">
        <v>0.85529499999999992</v>
      </c>
      <c r="AA62" s="121">
        <v>0.88408999999999993</v>
      </c>
      <c r="AB62" s="121">
        <v>0.88029599999999997</v>
      </c>
      <c r="AC62" s="121">
        <v>0.93720799999999993</v>
      </c>
      <c r="AD62" s="121">
        <v>0.92034399999999994</v>
      </c>
      <c r="AE62" s="121">
        <v>0.93610599999999999</v>
      </c>
      <c r="AF62" s="121">
        <v>0.94370399999999999</v>
      </c>
      <c r="AG62" s="121"/>
      <c r="AH62" s="121">
        <v>0.96626499999999993</v>
      </c>
      <c r="AI62" s="121">
        <v>0.97453999999999996</v>
      </c>
      <c r="AJ62" s="121">
        <v>0.99439699999999998</v>
      </c>
      <c r="AK62" s="121">
        <v>0.96864699999999992</v>
      </c>
      <c r="AL62" s="121">
        <v>0.94290000000000007</v>
      </c>
      <c r="AM62" s="121">
        <v>0.93160000000000009</v>
      </c>
      <c r="AN62" s="121">
        <v>0.94270000000000009</v>
      </c>
      <c r="AO62" s="121">
        <v>0.92810000000000004</v>
      </c>
      <c r="AP62" s="121">
        <v>0.86270000000000002</v>
      </c>
      <c r="AQ62" s="121">
        <v>0.94100000000000006</v>
      </c>
      <c r="AR62" s="121">
        <v>0.96050000000000002</v>
      </c>
    </row>
    <row r="63" spans="2:44">
      <c r="B63" s="97" t="s">
        <v>106</v>
      </c>
      <c r="C63" s="98" t="s">
        <v>107</v>
      </c>
      <c r="D63" s="123">
        <f t="shared" si="7"/>
        <v>3.082E-2</v>
      </c>
      <c r="E63" s="124">
        <v>3.082E-2</v>
      </c>
      <c r="F63" s="124">
        <v>0.03</v>
      </c>
      <c r="G63" s="101">
        <f>VLOOKUP(C63,TO_FROM!$B$4:$H$88,5,FALSE)</f>
        <v>3.1453999999999996E-2</v>
      </c>
      <c r="H63" s="170">
        <f t="shared" si="2"/>
        <v>2.0571057754704598E-2</v>
      </c>
      <c r="I63" s="101">
        <f>VLOOKUP($C63,[1]ORACLEINPUT!$A$5:$AN$100,+IF(MOD(MONTH([1]ORACLEINPUT!M$3),3)=0,38,31))</f>
        <v>3.1240999999999998E-2</v>
      </c>
      <c r="J63" s="101"/>
      <c r="K63" s="101">
        <f t="shared" si="3"/>
        <v>32.009218654972635</v>
      </c>
      <c r="L63" s="101"/>
      <c r="M63" s="101">
        <f>VLOOKUP($C63,[1]ORACLEINPUT!$A$5:$AN$100,39)</f>
        <v>3.1362571428571399E-2</v>
      </c>
      <c r="N63" s="101"/>
      <c r="O63" s="100">
        <f t="shared" si="4"/>
        <v>31.885140613470135</v>
      </c>
      <c r="P63" s="101"/>
      <c r="Q63" s="101">
        <f t="shared" si="8"/>
        <v>3.1215166666666669E-2</v>
      </c>
      <c r="R63" s="102"/>
      <c r="S63" s="103">
        <f t="shared" si="5"/>
        <v>32.035709137118175</v>
      </c>
      <c r="T63" s="104"/>
      <c r="U63" s="102">
        <v>3.1066E-2</v>
      </c>
      <c r="V63" s="102">
        <v>3.0303E-2</v>
      </c>
      <c r="W63" s="102">
        <v>3.0020999999999999E-2</v>
      </c>
      <c r="X63" s="102">
        <v>3.0778999999999997E-2</v>
      </c>
      <c r="Y63" s="102">
        <v>2.9774999999999999E-2</v>
      </c>
      <c r="Z63" s="102">
        <v>2.8579999999999998E-2</v>
      </c>
      <c r="AA63" s="102">
        <v>3.0020999999999999E-2</v>
      </c>
      <c r="AB63" s="102">
        <v>3.0366999999999998E-2</v>
      </c>
      <c r="AC63" s="102">
        <v>3.0650999999999998E-2</v>
      </c>
      <c r="AD63" s="102">
        <v>3.041E-2</v>
      </c>
      <c r="AE63" s="102">
        <v>3.048E-2</v>
      </c>
      <c r="AF63" s="102">
        <v>3.0379E-2</v>
      </c>
      <c r="AG63" s="102"/>
      <c r="AH63" s="102">
        <v>3.0963999999999998E-2</v>
      </c>
      <c r="AI63" s="102">
        <v>3.0740999999999997E-2</v>
      </c>
      <c r="AJ63" s="102">
        <v>3.0928999999999998E-2</v>
      </c>
      <c r="AK63" s="102">
        <v>3.1265000000000001E-2</v>
      </c>
      <c r="AL63" s="102">
        <v>3.1319E-2</v>
      </c>
      <c r="AM63" s="102">
        <v>3.1179999999999999E-2</v>
      </c>
      <c r="AN63" s="102">
        <v>3.1496999999999997E-2</v>
      </c>
      <c r="AO63" s="102">
        <v>3.1938999999999995E-2</v>
      </c>
      <c r="AP63" s="102">
        <v>3.1215999999999997E-2</v>
      </c>
      <c r="AQ63" s="102">
        <v>3.0998999999999999E-2</v>
      </c>
      <c r="AR63" s="102">
        <v>3.1292E-2</v>
      </c>
    </row>
    <row r="64" spans="2:44">
      <c r="B64" s="97" t="s">
        <v>108</v>
      </c>
      <c r="C64" s="98" t="s">
        <v>109</v>
      </c>
      <c r="D64" s="113">
        <f t="shared" si="7"/>
        <v>2.971E-2</v>
      </c>
      <c r="E64" s="99">
        <v>2.971E-2</v>
      </c>
      <c r="F64" s="99">
        <v>0.03</v>
      </c>
      <c r="G64" s="101">
        <f>VLOOKUP(C64,TO_FROM!$B$4:$H$88,5,FALSE)</f>
        <v>3.2483999999999999E-2</v>
      </c>
      <c r="H64" s="170">
        <f t="shared" si="2"/>
        <v>9.3369235947492385E-2</v>
      </c>
      <c r="I64" s="101">
        <f>VLOOKUP($C64,[1]ORACLEINPUT!$A$5:$AN$100,+IF(MOD(MONTH([1]ORACLEINPUT!M$3),3)=0,38,31))</f>
        <v>3.1959000000000001E-2</v>
      </c>
      <c r="J64" s="101"/>
      <c r="K64" s="101">
        <f t="shared" si="3"/>
        <v>31.290090428361335</v>
      </c>
      <c r="L64" s="101"/>
      <c r="M64" s="101">
        <f>VLOOKUP($C64,[1]ORACLEINPUT!$A$5:$AN$100,39)</f>
        <v>3.1417035714285696E-2</v>
      </c>
      <c r="N64" s="101"/>
      <c r="O64" s="100">
        <f t="shared" si="4"/>
        <v>31.829864825384792</v>
      </c>
      <c r="P64" s="101"/>
      <c r="Q64" s="101">
        <f t="shared" si="8"/>
        <v>3.0554750000000002E-2</v>
      </c>
      <c r="R64" s="102"/>
      <c r="S64" s="103">
        <f t="shared" si="5"/>
        <v>32.728135559937485</v>
      </c>
      <c r="T64" s="104"/>
      <c r="U64" s="102">
        <v>2.9288999999999999E-2</v>
      </c>
      <c r="V64" s="102">
        <v>2.8523E-2</v>
      </c>
      <c r="W64" s="102">
        <v>2.8149E-2</v>
      </c>
      <c r="X64" s="102">
        <v>2.8985999999999998E-2</v>
      </c>
      <c r="Y64" s="102">
        <v>2.8591999999999999E-2</v>
      </c>
      <c r="Z64" s="102">
        <v>2.7632E-2</v>
      </c>
      <c r="AA64" s="102">
        <v>2.8350999999999998E-2</v>
      </c>
      <c r="AB64" s="102">
        <v>2.8336999999999998E-2</v>
      </c>
      <c r="AC64" s="102">
        <v>2.9137999999999997E-2</v>
      </c>
      <c r="AD64" s="102">
        <v>2.9331999999999997E-2</v>
      </c>
      <c r="AE64" s="102">
        <v>2.9429E-2</v>
      </c>
      <c r="AF64" s="102">
        <v>2.9398999999999998E-2</v>
      </c>
      <c r="AG64" s="102"/>
      <c r="AH64" s="102">
        <v>2.9833999999999999E-2</v>
      </c>
      <c r="AI64" s="102">
        <v>2.9891999999999998E-2</v>
      </c>
      <c r="AJ64" s="102">
        <v>3.0086999999999999E-2</v>
      </c>
      <c r="AK64" s="102">
        <v>2.9994E-2</v>
      </c>
      <c r="AL64" s="102">
        <v>3.0138999999999999E-2</v>
      </c>
      <c r="AM64" s="102">
        <v>3.0256999999999999E-2</v>
      </c>
      <c r="AN64" s="102">
        <v>3.0911999999999999E-2</v>
      </c>
      <c r="AO64" s="102">
        <v>3.1005999999999999E-2</v>
      </c>
      <c r="AP64" s="102">
        <v>3.0712999999999997E-2</v>
      </c>
      <c r="AQ64" s="102">
        <v>3.0855999999999998E-2</v>
      </c>
      <c r="AR64" s="102">
        <v>3.1007999999999997E-2</v>
      </c>
    </row>
    <row r="65" spans="2:44">
      <c r="B65" s="97" t="s">
        <v>110</v>
      </c>
      <c r="C65" s="98" t="s">
        <v>111</v>
      </c>
      <c r="D65" s="113">
        <f t="shared" si="7"/>
        <v>0.15823000000000001</v>
      </c>
      <c r="E65" s="99">
        <v>0.15823000000000001</v>
      </c>
      <c r="F65" s="99">
        <v>0.16</v>
      </c>
      <c r="G65" s="100">
        <f>VLOOKUP(C65,TO_FROM!$B$4:$H$88,5,FALSE)</f>
        <v>0.15740000000000001</v>
      </c>
      <c r="H65" s="168">
        <f t="shared" si="2"/>
        <v>-5.2455286608101967E-3</v>
      </c>
      <c r="I65" s="100">
        <f>VLOOKUP($C65,[1]ORACLEINPUT!$A$5:$AN$100,+IF(MOD(MONTH([1]ORACLEINPUT!M$3),3)=0,38,31))</f>
        <v>0.1575</v>
      </c>
      <c r="J65" s="101"/>
      <c r="K65" s="101">
        <f t="shared" si="3"/>
        <v>6.3492063492063489</v>
      </c>
      <c r="L65" s="101"/>
      <c r="M65" s="100">
        <f>VLOOKUP($C65,[1]ORACLEINPUT!$A$5:$AN$100,39)</f>
        <v>0.15762785714285701</v>
      </c>
      <c r="N65" s="101"/>
      <c r="O65" s="100">
        <f t="shared" si="4"/>
        <v>6.3440562989681899</v>
      </c>
      <c r="P65" s="101"/>
      <c r="Q65" s="100">
        <f t="shared" si="8"/>
        <v>0.15755824999999998</v>
      </c>
      <c r="R65" s="102"/>
      <c r="S65" s="103">
        <f t="shared" si="5"/>
        <v>6.3468590188073311</v>
      </c>
      <c r="T65" s="104"/>
      <c r="U65" s="103">
        <v>0.160051</v>
      </c>
      <c r="V65" s="103">
        <v>0.159973</v>
      </c>
      <c r="W65" s="103">
        <v>0.159446</v>
      </c>
      <c r="X65" s="103">
        <v>0.159359</v>
      </c>
      <c r="Y65" s="103">
        <v>0.16046299999999999</v>
      </c>
      <c r="Z65" s="103">
        <v>0.16026799999999999</v>
      </c>
      <c r="AA65" s="103">
        <v>0.15936</v>
      </c>
      <c r="AB65" s="103">
        <v>0.158889</v>
      </c>
      <c r="AC65" s="103">
        <v>0.15897999999999998</v>
      </c>
      <c r="AD65" s="103">
        <v>0.15888099999999999</v>
      </c>
      <c r="AE65" s="103">
        <v>0.15853899999999999</v>
      </c>
      <c r="AF65" s="103">
        <v>0.158085</v>
      </c>
      <c r="AG65" s="103"/>
      <c r="AH65" s="103">
        <v>0.15735199999999999</v>
      </c>
      <c r="AI65" s="103">
        <v>0.15815399999999999</v>
      </c>
      <c r="AJ65" s="103">
        <v>0.157473</v>
      </c>
      <c r="AK65" s="103">
        <v>0.15792</v>
      </c>
      <c r="AL65" s="103">
        <v>0.15820000000000001</v>
      </c>
      <c r="AM65" s="103">
        <v>0.15770000000000001</v>
      </c>
      <c r="AN65" s="103">
        <v>0.15710000000000002</v>
      </c>
      <c r="AO65" s="103">
        <v>0.15740000000000001</v>
      </c>
      <c r="AP65" s="103">
        <v>0.15760000000000002</v>
      </c>
      <c r="AQ65" s="103">
        <v>0.15710000000000002</v>
      </c>
      <c r="AR65" s="103">
        <v>0.15720000000000001</v>
      </c>
    </row>
    <row r="66" spans="2:44">
      <c r="B66" s="97" t="s">
        <v>112</v>
      </c>
      <c r="C66" s="98" t="s">
        <v>113</v>
      </c>
      <c r="D66" s="113">
        <f t="shared" si="7"/>
        <v>0.67505999999999999</v>
      </c>
      <c r="E66" s="99">
        <v>0.67505999999999999</v>
      </c>
      <c r="F66" s="99">
        <v>0.83</v>
      </c>
      <c r="G66" s="100">
        <f>VLOOKUP(C66,TO_FROM!$B$4:$H$88,5,FALSE)</f>
        <v>0.67073579716949505</v>
      </c>
      <c r="H66" s="168">
        <f t="shared" si="2"/>
        <v>-6.4056570238274256E-3</v>
      </c>
      <c r="I66" s="100">
        <f>VLOOKUP($C66,[1]ORACLEINPUT!$A$5:$AN$100,+IF(MOD(MONTH([1]ORACLEINPUT!M$3),3)=0,38,31))</f>
        <v>0.65958709847635411</v>
      </c>
      <c r="J66" s="101"/>
      <c r="K66" s="101">
        <f t="shared" si="3"/>
        <v>1.5160999999999993</v>
      </c>
      <c r="L66" s="101"/>
      <c r="M66" s="100">
        <f>VLOOKUP($C66,[1]ORACLEINPUT!$A$5:$AN$100,39)</f>
        <v>0.66264983034304703</v>
      </c>
      <c r="N66" s="101"/>
      <c r="O66" s="100">
        <f t="shared" si="4"/>
        <v>1.5090926673629574</v>
      </c>
      <c r="P66" s="101"/>
      <c r="Q66" s="100">
        <f t="shared" si="8"/>
        <v>0.65856099188996464</v>
      </c>
      <c r="R66" s="102"/>
      <c r="S66" s="103">
        <f t="shared" si="5"/>
        <v>1.5184622416371185</v>
      </c>
      <c r="T66" s="104"/>
      <c r="U66" s="103">
        <v>0.76266099999999992</v>
      </c>
      <c r="V66" s="103">
        <v>0.64871899999999993</v>
      </c>
      <c r="W66" s="103">
        <v>0.64032800000000001</v>
      </c>
      <c r="X66" s="103">
        <v>0.65574500000000002</v>
      </c>
      <c r="Y66" s="103">
        <v>0.60753699999999999</v>
      </c>
      <c r="Z66" s="103">
        <v>0.58885900000000002</v>
      </c>
      <c r="AA66" s="103">
        <v>0.63364699999999996</v>
      </c>
      <c r="AB66" s="103">
        <v>0.62878299999999998</v>
      </c>
      <c r="AC66" s="103">
        <v>0.65077299999999993</v>
      </c>
      <c r="AD66" s="103">
        <v>0.651402143113051</v>
      </c>
      <c r="AE66" s="103">
        <v>0.67993676588077301</v>
      </c>
      <c r="AF66" s="103">
        <v>0.66755674232309692</v>
      </c>
      <c r="AG66" s="103"/>
      <c r="AH66" s="103">
        <v>0.67001719934150705</v>
      </c>
      <c r="AI66" s="103">
        <v>0.66427527567423894</v>
      </c>
      <c r="AJ66" s="103">
        <v>0.65643718716665311</v>
      </c>
      <c r="AK66" s="103">
        <v>0.66728947017216111</v>
      </c>
      <c r="AL66" s="103">
        <v>0.66786883056167801</v>
      </c>
      <c r="AM66" s="103">
        <v>0.64524454768357198</v>
      </c>
      <c r="AN66" s="103">
        <v>0.66010957818998006</v>
      </c>
      <c r="AO66" s="103">
        <v>0.67195269453030504</v>
      </c>
      <c r="AP66" s="103">
        <v>0.63795853269537506</v>
      </c>
      <c r="AQ66" s="103">
        <v>0.638773554774832</v>
      </c>
      <c r="AR66" s="103">
        <v>0.66321793341291901</v>
      </c>
    </row>
    <row r="67" spans="2:44">
      <c r="B67" s="97" t="s">
        <v>114</v>
      </c>
      <c r="C67" s="98" t="s">
        <v>115</v>
      </c>
      <c r="D67" s="113">
        <f t="shared" si="7"/>
        <v>0.27229999999999999</v>
      </c>
      <c r="E67" s="99">
        <v>0.27229999999999999</v>
      </c>
      <c r="F67" s="99">
        <v>0.27229999999999999</v>
      </c>
      <c r="G67" s="100">
        <f>VLOOKUP(C67,TO_FROM!$B$4:$H$88,5,FALSE)</f>
        <v>0.27229999999999999</v>
      </c>
      <c r="H67" s="168">
        <f t="shared" si="2"/>
        <v>0</v>
      </c>
      <c r="I67" s="100">
        <f>VLOOKUP($C67,[1]ORACLEINPUT!$A$5:$AN$100,+IF(MOD(MONTH([1]ORACLEINPUT!M$3),3)=0,38,31))</f>
        <v>0.27229999999999999</v>
      </c>
      <c r="J67" s="101"/>
      <c r="K67" s="101">
        <f t="shared" si="3"/>
        <v>3.6724201248622843</v>
      </c>
      <c r="L67" s="101"/>
      <c r="M67" s="100">
        <f>VLOOKUP($C67,[1]ORACLEINPUT!$A$5:$AN$100,39)</f>
        <v>0.27227857142857098</v>
      </c>
      <c r="N67" s="101"/>
      <c r="O67" s="101">
        <f t="shared" si="4"/>
        <v>3.6727091476691474</v>
      </c>
      <c r="P67" s="101"/>
      <c r="Q67" s="100">
        <f t="shared" si="8"/>
        <v>0.27228383333333334</v>
      </c>
      <c r="R67" s="102"/>
      <c r="S67" s="102">
        <f t="shared" si="5"/>
        <v>3.6726381722993713</v>
      </c>
      <c r="T67" s="104"/>
      <c r="U67" s="103">
        <v>0.27226800000000001</v>
      </c>
      <c r="V67" s="103">
        <v>0.272235</v>
      </c>
      <c r="W67" s="103">
        <v>0.27225699999999997</v>
      </c>
      <c r="X67" s="103">
        <v>0.27227200000000001</v>
      </c>
      <c r="Y67" s="103">
        <v>0.27233099999999999</v>
      </c>
      <c r="Z67" s="103">
        <v>0.27225299999999997</v>
      </c>
      <c r="AA67" s="103">
        <v>0.27224599999999999</v>
      </c>
      <c r="AB67" s="103">
        <v>0.27225299999999997</v>
      </c>
      <c r="AC67" s="103">
        <v>0.272283</v>
      </c>
      <c r="AD67" s="103">
        <v>0.27226400000000001</v>
      </c>
      <c r="AE67" s="103">
        <v>0.27224999999999999</v>
      </c>
      <c r="AF67" s="103">
        <v>0.27225699999999997</v>
      </c>
      <c r="AG67" s="103"/>
      <c r="AH67" s="103">
        <v>0.27225499999999997</v>
      </c>
      <c r="AI67" s="103">
        <v>0.27225899999999997</v>
      </c>
      <c r="AJ67" s="103">
        <v>0.272235</v>
      </c>
      <c r="AK67" s="103">
        <v>0.27225699999999997</v>
      </c>
      <c r="AL67" s="103">
        <v>0.27229999999999999</v>
      </c>
      <c r="AM67" s="103">
        <v>0.27229999999999999</v>
      </c>
      <c r="AN67" s="103">
        <v>0.27229999999999999</v>
      </c>
      <c r="AO67" s="103">
        <v>0.27229999999999999</v>
      </c>
      <c r="AP67" s="103">
        <v>0.27229999999999999</v>
      </c>
      <c r="AQ67" s="103">
        <v>0.27229999999999999</v>
      </c>
      <c r="AR67" s="103">
        <v>0.27229999999999999</v>
      </c>
    </row>
    <row r="68" spans="2:44" hidden="1">
      <c r="B68" s="97" t="s">
        <v>116</v>
      </c>
      <c r="C68" s="98" t="s">
        <v>117</v>
      </c>
      <c r="D68" s="113">
        <f t="shared" si="7"/>
        <v>4.6999999999999999E-4</v>
      </c>
      <c r="E68" s="99">
        <v>4.6999999999999999E-4</v>
      </c>
      <c r="F68" s="99">
        <v>4.6999999999999999E-4</v>
      </c>
      <c r="G68" s="100">
        <f>VLOOKUP(C68,TO_FROM!$B$4:$H$88,5,FALSE)</f>
        <v>2.3284999999999999E-4</v>
      </c>
      <c r="H68" s="168">
        <f t="shared" si="2"/>
        <v>-0.50457446808510642</v>
      </c>
      <c r="I68" s="100">
        <f>VLOOKUP($C68,[1]ORACLEINPUT!$A$5:$AN$100,+IF(MOD(MONTH([1]ORACLEINPUT!M$3),3)=0,38,31))</f>
        <v>2.3284999999999999E-4</v>
      </c>
      <c r="J68" s="101"/>
      <c r="K68" s="101">
        <f t="shared" si="3"/>
        <v>4294.6102641185316</v>
      </c>
      <c r="L68" s="101"/>
      <c r="M68" s="100">
        <f>VLOOKUP($C68,[1]ORACLEINPUT!$A$5:$AN$100,39)</f>
        <v>2.32748214285714E-4</v>
      </c>
      <c r="N68" s="101"/>
      <c r="O68" s="100">
        <f t="shared" si="4"/>
        <v>4296.4883879729068</v>
      </c>
      <c r="P68" s="101"/>
      <c r="Q68" s="100">
        <f t="shared" si="8"/>
        <v>3.104663084814476E-4</v>
      </c>
      <c r="R68" s="102"/>
      <c r="S68" s="103">
        <f t="shared" si="5"/>
        <v>3220.9614141102738</v>
      </c>
      <c r="T68" s="104"/>
      <c r="U68" s="103">
        <v>4.6569999999999999E-4</v>
      </c>
      <c r="V68" s="103">
        <v>4.6569999999999999E-4</v>
      </c>
      <c r="W68" s="103">
        <v>4.6569999999999999E-4</v>
      </c>
      <c r="X68" s="103">
        <v>4.6569999999999999E-4</v>
      </c>
      <c r="Y68" s="103">
        <v>4.6569999999999999E-4</v>
      </c>
      <c r="Z68" s="103">
        <v>4.6569999999999999E-4</v>
      </c>
      <c r="AA68" s="103">
        <v>4.6569999999999999E-4</v>
      </c>
      <c r="AB68" s="103">
        <v>4.6569999999999999E-4</v>
      </c>
      <c r="AC68" s="103">
        <v>4.6569999999999999E-4</v>
      </c>
      <c r="AD68" s="103">
        <v>4.6569999999999999E-4</v>
      </c>
      <c r="AE68" s="103">
        <v>4.6569999999999999E-4</v>
      </c>
      <c r="AF68" s="103">
        <v>4.6569999999999999E-4</v>
      </c>
      <c r="AG68" s="103"/>
      <c r="AH68" s="103">
        <v>4.6569999999999999E-4</v>
      </c>
      <c r="AI68" s="103">
        <v>4.6569999999999999E-4</v>
      </c>
      <c r="AJ68" s="103">
        <v>4.6569999999999999E-4</v>
      </c>
      <c r="AK68" s="103">
        <v>4.6569999999999999E-4</v>
      </c>
      <c r="AL68" s="103">
        <v>2.3284785088868501E-4</v>
      </c>
      <c r="AM68" s="103">
        <v>2.3284785088868501E-4</v>
      </c>
      <c r="AN68" s="103">
        <v>2.3284999999999999E-4</v>
      </c>
      <c r="AO68" s="103">
        <v>2.3284999999999999E-4</v>
      </c>
      <c r="AP68" s="103">
        <v>2.3284999999999999E-4</v>
      </c>
      <c r="AQ68" s="103">
        <v>2.3284999999999999E-4</v>
      </c>
      <c r="AR68" s="103">
        <v>2.3284999999999999E-4</v>
      </c>
    </row>
    <row r="69" spans="2:44">
      <c r="B69" s="114" t="s">
        <v>118</v>
      </c>
      <c r="C69" s="115" t="s">
        <v>119</v>
      </c>
      <c r="D69" s="116">
        <f>G69</f>
        <v>0.23285</v>
      </c>
      <c r="E69" s="117"/>
      <c r="F69" s="117"/>
      <c r="G69" s="119">
        <f>G68*1000</f>
        <v>0.23285</v>
      </c>
      <c r="H69" s="171" t="e">
        <f t="shared" si="2"/>
        <v>#DIV/0!</v>
      </c>
      <c r="I69" s="119">
        <f>I68*1000</f>
        <v>0.23285</v>
      </c>
      <c r="J69" s="118"/>
      <c r="K69" s="118">
        <f>1/I69</f>
        <v>4.2946102641185311</v>
      </c>
      <c r="L69" s="118"/>
      <c r="M69" s="119">
        <f>M68*1000</f>
        <v>0.23274821428571399</v>
      </c>
      <c r="N69" s="118"/>
      <c r="O69" s="119">
        <f>1/M69</f>
        <v>4.2964883879729072</v>
      </c>
      <c r="P69" s="118"/>
      <c r="Q69" s="119">
        <f t="shared" si="8"/>
        <v>0.31046630848144746</v>
      </c>
      <c r="R69" s="130"/>
      <c r="S69" s="131">
        <f>1/Q69</f>
        <v>3.2209614141102754</v>
      </c>
      <c r="T69" s="132"/>
      <c r="U69" s="131">
        <v>0.4657</v>
      </c>
      <c r="V69" s="131">
        <v>0.4657</v>
      </c>
      <c r="W69" s="131">
        <v>0.4657</v>
      </c>
      <c r="X69" s="131">
        <v>0.4657</v>
      </c>
      <c r="Y69" s="131">
        <v>0.4657</v>
      </c>
      <c r="Z69" s="131">
        <v>0.4657</v>
      </c>
      <c r="AA69" s="131">
        <v>0.4657</v>
      </c>
      <c r="AB69" s="131">
        <v>0.4657</v>
      </c>
      <c r="AC69" s="131">
        <v>0.4657</v>
      </c>
      <c r="AD69" s="131">
        <v>0.4657</v>
      </c>
      <c r="AE69" s="131">
        <v>0.4657</v>
      </c>
      <c r="AF69" s="131">
        <v>0.4657</v>
      </c>
      <c r="AG69" s="131"/>
      <c r="AH69" s="131">
        <v>0.4657</v>
      </c>
      <c r="AI69" s="131">
        <v>0.4657</v>
      </c>
      <c r="AJ69" s="131">
        <v>0.4657</v>
      </c>
      <c r="AK69" s="131">
        <v>0.4657</v>
      </c>
      <c r="AL69" s="131">
        <v>0.23284785088868501</v>
      </c>
      <c r="AM69" s="131">
        <v>0.23284785088868501</v>
      </c>
      <c r="AN69" s="131">
        <v>0.23285</v>
      </c>
      <c r="AO69" s="131">
        <v>0.23285</v>
      </c>
      <c r="AP69" s="131">
        <v>0.23285</v>
      </c>
      <c r="AQ69" s="131">
        <v>0.23285</v>
      </c>
      <c r="AR69" s="131">
        <v>0.23285</v>
      </c>
    </row>
    <row r="70" spans="2:44">
      <c r="B70" s="97" t="s">
        <v>120</v>
      </c>
      <c r="C70" s="98" t="s">
        <v>121</v>
      </c>
      <c r="D70" s="123">
        <f t="shared" si="7"/>
        <v>6.0000000000000002E-5</v>
      </c>
      <c r="E70" s="124">
        <v>6.0000000000000002E-5</v>
      </c>
      <c r="F70" s="124">
        <v>6.0000000000000002E-5</v>
      </c>
      <c r="G70" s="100">
        <f>VLOOKUP(C70,TO_FROM!$B$4:$H$88,5,FALSE)</f>
        <v>5.1308000000000004E-5</v>
      </c>
      <c r="H70" s="168">
        <f t="shared" si="2"/>
        <v>-0.14486666666666662</v>
      </c>
      <c r="I70" s="100">
        <f>VLOOKUP($C70,[1]ORACLEINPUT!$A$5:$AN$100,+IF(MOD(MONTH([1]ORACLEINPUT!M$3),3)=0,38,31))</f>
        <v>5.1322000000000001E-5</v>
      </c>
      <c r="J70" s="101"/>
      <c r="K70" s="101">
        <f>1/I70</f>
        <v>19484.821324188455</v>
      </c>
      <c r="L70" s="101"/>
      <c r="M70" s="100">
        <f>VLOOKUP($C70,[1]ORACLEINPUT!$A$5:$AN$100,39)</f>
        <v>5.1946928571428598E-5</v>
      </c>
      <c r="N70" s="101"/>
      <c r="O70" s="100">
        <f>1/M70</f>
        <v>19250.416290252266</v>
      </c>
      <c r="P70" s="101"/>
      <c r="Q70" s="100">
        <f t="shared" si="8"/>
        <v>5.3371745000000006E-5</v>
      </c>
      <c r="R70" s="102"/>
      <c r="S70" s="103">
        <f>1/Q70</f>
        <v>18736.505617344905</v>
      </c>
      <c r="T70" s="104"/>
      <c r="U70" s="103">
        <v>6.0277330000000002E-5</v>
      </c>
      <c r="V70" s="103">
        <v>5.9435370000000001E-5</v>
      </c>
      <c r="W70" s="103">
        <v>5.8920579999999998E-5</v>
      </c>
      <c r="X70" s="103">
        <v>5.886162E-5</v>
      </c>
      <c r="Y70" s="103">
        <v>5.719678E-5</v>
      </c>
      <c r="Z70" s="103">
        <v>5.721151E-5</v>
      </c>
      <c r="AA70" s="103">
        <v>5.6277850000000002E-5</v>
      </c>
      <c r="AB70" s="103">
        <v>5.6236639999999999E-5</v>
      </c>
      <c r="AC70" s="103">
        <v>5.6258809999999998E-5</v>
      </c>
      <c r="AD70" s="103">
        <v>5.6179779999999999E-5</v>
      </c>
      <c r="AE70" s="103">
        <v>5.6140359999999999E-5</v>
      </c>
      <c r="AF70" s="103">
        <v>5.6129319999999999E-5</v>
      </c>
      <c r="AG70" s="103"/>
      <c r="AH70" s="103">
        <v>5.605067E-5</v>
      </c>
      <c r="AI70" s="103">
        <v>5.5984769999999998E-5</v>
      </c>
      <c r="AJ70" s="103">
        <v>5.4080369999999996E-5</v>
      </c>
      <c r="AK70" s="103">
        <v>5.4130130000000001E-5</v>
      </c>
      <c r="AL70" s="103">
        <v>5.4129999999999998E-5</v>
      </c>
      <c r="AM70" s="103">
        <v>5.2425E-5</v>
      </c>
      <c r="AN70" s="103">
        <v>5.2425E-5</v>
      </c>
      <c r="AO70" s="103">
        <v>5.2590000000000003E-5</v>
      </c>
      <c r="AP70" s="103">
        <v>5.2577000000000002E-5</v>
      </c>
      <c r="AQ70" s="103">
        <v>5.2383000000000003E-5</v>
      </c>
      <c r="AR70" s="103">
        <v>5.2363E-5</v>
      </c>
    </row>
    <row r="71" spans="2:44" hidden="1">
      <c r="B71" s="128"/>
      <c r="C71" s="98"/>
      <c r="D71" s="113">
        <f t="shared" si="7"/>
        <v>0</v>
      </c>
      <c r="E71" s="99"/>
      <c r="F71" s="99"/>
      <c r="G71" s="100" t="e">
        <f>VLOOKUP(C71,TO_FROM!$B$4:$H$88,5,FALSE)</f>
        <v>#VALUE!</v>
      </c>
      <c r="H71" s="168" t="e">
        <f t="shared" si="2"/>
        <v>#VALUE!</v>
      </c>
      <c r="I71" s="100"/>
      <c r="J71" s="101"/>
      <c r="K71" s="101"/>
      <c r="L71" s="101"/>
      <c r="M71" s="100"/>
      <c r="N71" s="101"/>
      <c r="O71" s="100"/>
      <c r="P71" s="101"/>
      <c r="Q71" s="100"/>
      <c r="R71" s="102"/>
      <c r="S71" s="103"/>
      <c r="T71" s="104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</row>
    <row r="72" spans="2:44">
      <c r="B72" s="133" t="s">
        <v>122</v>
      </c>
      <c r="C72" s="134" t="s">
        <v>123</v>
      </c>
      <c r="D72" s="113">
        <f t="shared" si="7"/>
        <v>0.75182000000000004</v>
      </c>
      <c r="E72" s="99">
        <v>0.75182000000000004</v>
      </c>
      <c r="F72" s="129" t="s">
        <v>138</v>
      </c>
      <c r="G72" s="100">
        <f>VLOOKUP(C72,TO_FROM!$B$4:$H$88,5,FALSE)</f>
        <v>0.66520321958358308</v>
      </c>
      <c r="H72" s="168">
        <f t="shared" si="2"/>
        <v>-0.11520946558540203</v>
      </c>
      <c r="I72" s="100">
        <f>VLOOKUP($C72,[1]ORACLEINPUT!$A$5:$AN$100,+IF(MOD(MONTH([1]ORACLEINPUT!M$3),3)=0,38,31))</f>
        <v>0.65108405495149402</v>
      </c>
      <c r="J72" s="101"/>
      <c r="K72" s="101">
        <f t="shared" ref="K72:K80" si="9">1/I72</f>
        <v>1.5359000000000005</v>
      </c>
      <c r="L72" s="101"/>
      <c r="M72" s="100">
        <f>VLOOKUP($C72,[1]ORACLEINPUT!$A$5:$AN$100,39)</f>
        <v>0.66100861860612492</v>
      </c>
      <c r="N72" s="101"/>
      <c r="O72" s="100">
        <f t="shared" ref="O72:O80" si="10">1/M72</f>
        <v>1.5128395785651167</v>
      </c>
      <c r="P72" s="101"/>
      <c r="Q72" s="100">
        <f t="shared" ref="Q72:Q77" si="11">AVERAGE(AH72:AR72,I72)</f>
        <v>0.69645669236682706</v>
      </c>
      <c r="R72" s="102"/>
      <c r="S72" s="103">
        <f t="shared" ref="S72:S77" si="12">1/Q72</f>
        <v>1.4358394584473246</v>
      </c>
      <c r="T72" s="104"/>
      <c r="U72" s="135"/>
      <c r="V72" s="135"/>
      <c r="W72" s="135"/>
      <c r="X72" s="135"/>
      <c r="Y72" s="135"/>
      <c r="Z72" s="135"/>
      <c r="AA72" s="135"/>
      <c r="AB72" s="135">
        <v>0.67859999999999998</v>
      </c>
      <c r="AC72" s="135">
        <v>0.69599999999999995</v>
      </c>
      <c r="AD72" s="135">
        <v>0.7157</v>
      </c>
      <c r="AE72" s="135">
        <v>0.72891600000000001</v>
      </c>
      <c r="AF72" s="135">
        <v>0.73126199999999997</v>
      </c>
      <c r="AG72" s="135"/>
      <c r="AH72" s="135">
        <v>0.74510096118024005</v>
      </c>
      <c r="AI72" s="135">
        <v>0.75261533830059513</v>
      </c>
      <c r="AJ72" s="135">
        <v>0.7652871854956651</v>
      </c>
      <c r="AK72" s="135">
        <v>0.732869182850861</v>
      </c>
      <c r="AL72" s="135">
        <v>0.70886793790316904</v>
      </c>
      <c r="AM72" s="135">
        <v>0.69613644274277797</v>
      </c>
      <c r="AN72" s="135">
        <v>0.68951251465214103</v>
      </c>
      <c r="AO72" s="135">
        <v>0.68059620227319095</v>
      </c>
      <c r="AP72" s="135">
        <v>0.62723452298814497</v>
      </c>
      <c r="AQ72" s="135">
        <v>0.64164260506897708</v>
      </c>
      <c r="AR72" s="135">
        <v>0.66653335999466801</v>
      </c>
    </row>
    <row r="73" spans="2:44">
      <c r="B73" s="136" t="s">
        <v>124</v>
      </c>
      <c r="C73" s="137" t="s">
        <v>125</v>
      </c>
      <c r="D73" s="116">
        <f t="shared" si="7"/>
        <v>9.4020000000000006E-2</v>
      </c>
      <c r="E73" s="117">
        <v>9.4020000000000006E-2</v>
      </c>
      <c r="F73" s="138" t="s">
        <v>138</v>
      </c>
      <c r="G73" s="119">
        <f>VLOOKUP(C73,TO_FROM!$B$4:$H$88,5,FALSE)</f>
        <v>8.3162157891673E-2</v>
      </c>
      <c r="H73" s="171">
        <f t="shared" si="2"/>
        <v>-0.11548438745295687</v>
      </c>
      <c r="I73" s="119">
        <f>VLOOKUP($C73,[1]ORACLEINPUT!$A$5:$AN$100,+IF(MOD(MONTH([1]ORACLEINPUT!M$3),3)=0,38,31))</f>
        <v>8.1570725897889801E-2</v>
      </c>
      <c r="J73" s="118"/>
      <c r="K73" s="118">
        <f t="shared" si="9"/>
        <v>12.259299999999994</v>
      </c>
      <c r="L73" s="118"/>
      <c r="M73" s="119">
        <f>VLOOKUP($C73,[1]ORACLEINPUT!$A$5:$AN$100,39)</f>
        <v>8.2624269499920008E-2</v>
      </c>
      <c r="N73" s="118"/>
      <c r="O73" s="119">
        <f t="shared" si="10"/>
        <v>12.102981436961063</v>
      </c>
      <c r="P73" s="118"/>
      <c r="Q73" s="119">
        <f t="shared" si="11"/>
        <v>8.7146123201810685E-2</v>
      </c>
      <c r="R73" s="120"/>
      <c r="S73" s="121">
        <f t="shared" si="12"/>
        <v>11.474979761110273</v>
      </c>
      <c r="T73" s="122"/>
      <c r="U73" s="139"/>
      <c r="V73" s="139"/>
      <c r="W73" s="139"/>
      <c r="X73" s="139"/>
      <c r="Y73" s="139"/>
      <c r="Z73" s="139"/>
      <c r="AA73" s="139"/>
      <c r="AB73" s="139">
        <v>8.4889999999999993E-2</v>
      </c>
      <c r="AC73" s="139">
        <v>8.7069999999999995E-2</v>
      </c>
      <c r="AD73" s="139">
        <v>8.9529999999999998E-2</v>
      </c>
      <c r="AE73" s="139">
        <v>9.1129000000000002E-2</v>
      </c>
      <c r="AF73" s="139">
        <v>9.1415999999999997E-2</v>
      </c>
      <c r="AG73" s="139"/>
      <c r="AH73" s="139">
        <v>9.3162557669952295E-2</v>
      </c>
      <c r="AI73" s="139">
        <v>9.4085998742634708E-2</v>
      </c>
      <c r="AJ73" s="139">
        <v>9.5793698690500098E-2</v>
      </c>
      <c r="AK73" s="139">
        <v>9.1957405329851208E-2</v>
      </c>
      <c r="AL73" s="139">
        <v>8.8623412533123003E-2</v>
      </c>
      <c r="AM73" s="139">
        <v>8.711636132382021E-2</v>
      </c>
      <c r="AN73" s="139">
        <v>8.6312555024253806E-2</v>
      </c>
      <c r="AO73" s="139">
        <v>8.4971874309603498E-2</v>
      </c>
      <c r="AP73" s="139">
        <v>7.8441831459880901E-2</v>
      </c>
      <c r="AQ73" s="139">
        <v>8.0296132135315001E-2</v>
      </c>
      <c r="AR73" s="139">
        <v>8.3420925304903498E-2</v>
      </c>
    </row>
    <row r="74" spans="2:44">
      <c r="B74" s="133" t="s">
        <v>126</v>
      </c>
      <c r="C74" s="134" t="s">
        <v>127</v>
      </c>
      <c r="D74" s="123">
        <f t="shared" si="7"/>
        <v>0.59379000000000004</v>
      </c>
      <c r="E74" s="124">
        <v>0.59379000000000004</v>
      </c>
      <c r="F74" s="140" t="s">
        <v>138</v>
      </c>
      <c r="G74" s="100">
        <f>VLOOKUP(C74,TO_FROM!$B$4:$H$88,5,FALSE)</f>
        <v>0.54347826086956497</v>
      </c>
      <c r="H74" s="168">
        <f t="shared" si="2"/>
        <v>-8.4729852524352167E-2</v>
      </c>
      <c r="I74" s="100">
        <f>VLOOKUP($C74,[1]ORACLEINPUT!$A$5:$AN$100,+IF(MOD(MONTH([1]ORACLEINPUT!M$3),3)=0,38,31))</f>
        <v>0.541711809317443</v>
      </c>
      <c r="J74" s="101"/>
      <c r="K74" s="101">
        <f t="shared" si="9"/>
        <v>1.8460000000000003</v>
      </c>
      <c r="L74" s="101"/>
      <c r="M74" s="100">
        <f>VLOOKUP($C74,[1]ORACLEINPUT!$A$5:$AN$100,39)</f>
        <v>0.54408146801697999</v>
      </c>
      <c r="N74" s="101"/>
      <c r="O74" s="100">
        <f t="shared" si="10"/>
        <v>1.8379600460289736</v>
      </c>
      <c r="P74" s="101"/>
      <c r="Q74" s="100">
        <f t="shared" si="11"/>
        <v>0.57167961685552338</v>
      </c>
      <c r="R74" s="102"/>
      <c r="S74" s="103">
        <f t="shared" si="12"/>
        <v>1.7492315109998458</v>
      </c>
      <c r="T74" s="104"/>
      <c r="U74" s="135"/>
      <c r="V74" s="135"/>
      <c r="W74" s="135"/>
      <c r="X74" s="135"/>
      <c r="Y74" s="135"/>
      <c r="Z74" s="135"/>
      <c r="AA74" s="135"/>
      <c r="AB74" s="135">
        <v>0.60599999999999998</v>
      </c>
      <c r="AC74" s="135">
        <v>0.60609999999999997</v>
      </c>
      <c r="AD74" s="135">
        <v>0.60189999999999999</v>
      </c>
      <c r="AE74" s="135">
        <v>0.59701700000000002</v>
      </c>
      <c r="AF74" s="135">
        <v>0.59387999999999996</v>
      </c>
      <c r="AG74" s="135"/>
      <c r="AH74" s="135">
        <v>0.59701492537313394</v>
      </c>
      <c r="AI74" s="135">
        <v>0.59523844954669602</v>
      </c>
      <c r="AJ74" s="135">
        <v>0.59808648210913995</v>
      </c>
      <c r="AK74" s="135">
        <v>0.58875478363261702</v>
      </c>
      <c r="AL74" s="135">
        <v>0.57537399309551196</v>
      </c>
      <c r="AM74" s="135">
        <v>0.57887120115774193</v>
      </c>
      <c r="AN74" s="135">
        <v>0.57273768613974807</v>
      </c>
      <c r="AO74" s="135">
        <v>0.565610859728507</v>
      </c>
      <c r="AP74" s="135">
        <v>0.55950316119286103</v>
      </c>
      <c r="AQ74" s="135">
        <v>0.54347826086956497</v>
      </c>
      <c r="AR74" s="135">
        <v>0.54377379010331706</v>
      </c>
    </row>
    <row r="75" spans="2:44">
      <c r="B75" s="128" t="s">
        <v>128</v>
      </c>
      <c r="C75" s="141" t="s">
        <v>129</v>
      </c>
      <c r="D75" s="113">
        <f t="shared" si="7"/>
        <v>6.6299999999999996E-3</v>
      </c>
      <c r="E75" s="99">
        <v>6.6299999999999996E-3</v>
      </c>
      <c r="F75" s="129" t="s">
        <v>138</v>
      </c>
      <c r="G75" s="100">
        <f>VLOOKUP(C75,TO_FROM!$B$4:$H$88,5,FALSE)</f>
        <v>6.7909408848595993E-3</v>
      </c>
      <c r="H75" s="168">
        <f t="shared" si="2"/>
        <v>2.4274643266907949E-2</v>
      </c>
      <c r="I75" s="100">
        <f>VLOOKUP($C75,[1]ORACLEINPUT!$A$5:$AN$100,+IF(MOD(MONTH([1]ORACLEINPUT!M$3),3)=0,38,31))</f>
        <v>6.7925553593261795E-3</v>
      </c>
      <c r="J75" s="101"/>
      <c r="K75" s="101">
        <f t="shared" si="9"/>
        <v>147.21999999999997</v>
      </c>
      <c r="L75" s="101"/>
      <c r="M75" s="100">
        <f>VLOOKUP($C75,[1]ORACLEINPUT!$A$5:$AN$100,39)</f>
        <v>6.78765713075023E-3</v>
      </c>
      <c r="N75" s="101"/>
      <c r="O75" s="100">
        <f t="shared" si="10"/>
        <v>147.32623948691872</v>
      </c>
      <c r="P75" s="101"/>
      <c r="Q75" s="100">
        <f t="shared" si="11"/>
        <v>6.755969859804819E-3</v>
      </c>
      <c r="R75" s="102"/>
      <c r="S75" s="103">
        <f t="shared" si="12"/>
        <v>148.01723819840873</v>
      </c>
      <c r="T75" s="104"/>
      <c r="U75" s="142"/>
      <c r="V75" s="142"/>
      <c r="W75" s="142"/>
      <c r="X75" s="142"/>
      <c r="Y75" s="142"/>
      <c r="Z75" s="142"/>
      <c r="AA75" s="142"/>
      <c r="AB75" s="142">
        <v>6.7229999999999998E-3</v>
      </c>
      <c r="AC75" s="142">
        <v>6.7419999999999997E-3</v>
      </c>
      <c r="AD75" s="142">
        <v>6.744E-3</v>
      </c>
      <c r="AE75" s="142">
        <v>6.6319999999999999E-3</v>
      </c>
      <c r="AF75" s="142">
        <v>6.6309999999999997E-3</v>
      </c>
      <c r="AG75" s="142"/>
      <c r="AH75" s="142">
        <v>6.6222970556505702E-3</v>
      </c>
      <c r="AI75" s="142">
        <v>6.6343788696466002E-3</v>
      </c>
      <c r="AJ75" s="142">
        <v>6.7247233553044804E-3</v>
      </c>
      <c r="AK75" s="142">
        <v>6.7392258900571397E-3</v>
      </c>
      <c r="AL75" s="142">
        <v>6.7553874671038797E-3</v>
      </c>
      <c r="AM75" s="142">
        <v>6.7877143754498095E-3</v>
      </c>
      <c r="AN75" s="142">
        <v>6.80434116966625E-3</v>
      </c>
      <c r="AO75" s="142">
        <v>6.8299013079260998E-3</v>
      </c>
      <c r="AP75" s="142">
        <v>6.8233768892224803E-3</v>
      </c>
      <c r="AQ75" s="142">
        <v>6.7877142372306104E-3</v>
      </c>
      <c r="AR75" s="142">
        <v>6.7700223410737306E-3</v>
      </c>
    </row>
    <row r="76" spans="2:44">
      <c r="B76" s="97" t="s">
        <v>130</v>
      </c>
      <c r="C76" s="98" t="s">
        <v>131</v>
      </c>
      <c r="D76" s="113">
        <f t="shared" si="7"/>
        <v>2.0908500000000001</v>
      </c>
      <c r="E76" s="99">
        <v>2.0908500000000001</v>
      </c>
      <c r="F76" s="129" t="s">
        <v>138</v>
      </c>
      <c r="G76" s="100">
        <f>VLOOKUP(C76,TO_FROM!$B$4:$H$88,5,FALSE)</f>
        <v>1.8362100624311399</v>
      </c>
      <c r="H76" s="168">
        <f t="shared" si="2"/>
        <v>-0.12178775979570995</v>
      </c>
      <c r="I76" s="100">
        <f>VLOOKUP($C76,[1]ORACLEINPUT!$A$5:$AN$100,+IF(MOD(MONTH([1]ORACLEINPUT!M$3),3)=0,38,31))</f>
        <v>1.8008283810552899</v>
      </c>
      <c r="J76" s="101"/>
      <c r="K76" s="101">
        <f t="shared" si="9"/>
        <v>0.55529999999999868</v>
      </c>
      <c r="L76" s="101"/>
      <c r="M76" s="100">
        <f>VLOOKUP($C76,[1]ORACLEINPUT!$A$5:$AN$100,39)</f>
        <v>1.8247129131954298</v>
      </c>
      <c r="N76" s="101"/>
      <c r="O76" s="100">
        <f t="shared" si="10"/>
        <v>0.54803141511658626</v>
      </c>
      <c r="P76" s="101"/>
      <c r="Q76" s="100">
        <f t="shared" si="11"/>
        <v>1.9228531649402081</v>
      </c>
      <c r="R76" s="102"/>
      <c r="S76" s="103">
        <f t="shared" si="12"/>
        <v>0.52006051124090669</v>
      </c>
      <c r="T76" s="104"/>
      <c r="U76" s="103"/>
      <c r="V76" s="103"/>
      <c r="W76" s="103"/>
      <c r="X76" s="103"/>
      <c r="Y76" s="103"/>
      <c r="Z76" s="103"/>
      <c r="AA76" s="103"/>
      <c r="AB76" s="103">
        <v>1.8767</v>
      </c>
      <c r="AC76" s="103">
        <v>1.9248000000000001</v>
      </c>
      <c r="AD76" s="103">
        <v>2.0139</v>
      </c>
      <c r="AE76" s="103">
        <v>2.0310790000000001</v>
      </c>
      <c r="AF76" s="103">
        <v>2.0340739999999999</v>
      </c>
      <c r="AG76" s="103"/>
      <c r="AH76" s="103">
        <v>2.0593080724876396</v>
      </c>
      <c r="AI76" s="103">
        <v>2.0744736023234096</v>
      </c>
      <c r="AJ76" s="103">
        <v>2.11360634081902</v>
      </c>
      <c r="AK76" s="103">
        <v>2.0195900232252901</v>
      </c>
      <c r="AL76" s="103">
        <v>1.95618153364632</v>
      </c>
      <c r="AM76" s="103">
        <v>1.9212295869356399</v>
      </c>
      <c r="AN76" s="103">
        <v>1.9043991620643699</v>
      </c>
      <c r="AO76" s="103">
        <v>1.8796992481203001</v>
      </c>
      <c r="AP76" s="103">
        <v>1.7331022530329299</v>
      </c>
      <c r="AQ76" s="103">
        <v>1.7705382436260599</v>
      </c>
      <c r="AR76" s="103">
        <v>1.8412815319462299</v>
      </c>
    </row>
    <row r="77" spans="2:44">
      <c r="B77" s="97" t="s">
        <v>132</v>
      </c>
      <c r="C77" s="98" t="s">
        <v>133</v>
      </c>
      <c r="D77" s="113">
        <f t="shared" si="7"/>
        <v>0.11677</v>
      </c>
      <c r="E77" s="99">
        <v>0.11677</v>
      </c>
      <c r="F77" s="129" t="s">
        <v>138</v>
      </c>
      <c r="G77" s="100">
        <f>VLOOKUP(C77,TO_FROM!$B$4:$H$88,5,FALSE)</f>
        <v>0.12626262626262599</v>
      </c>
      <c r="H77" s="168">
        <f t="shared" si="2"/>
        <v>8.129336527041188E-2</v>
      </c>
      <c r="I77" s="100">
        <f>VLOOKUP($C77,[1]ORACLEINPUT!$A$5:$AN$100,+IF(MOD(MONTH([1]ORACLEINPUT!M$3),3)=0,38,31))</f>
        <v>0.126823081800888</v>
      </c>
      <c r="J77" s="101"/>
      <c r="K77" s="101">
        <f>1/I77</f>
        <v>7.8849999999999856</v>
      </c>
      <c r="L77" s="101"/>
      <c r="M77" s="100">
        <f>VLOOKUP($C77,[1]ORACLEINPUT!$A$5:$AN$100,39)</f>
        <v>0.12664445353149698</v>
      </c>
      <c r="N77" s="101"/>
      <c r="O77" s="100">
        <f>1/M77</f>
        <v>7.8961215601226158</v>
      </c>
      <c r="P77" s="101"/>
      <c r="Q77" s="100">
        <f t="shared" si="11"/>
        <v>0.12483946412374618</v>
      </c>
      <c r="R77" s="102"/>
      <c r="S77" s="103">
        <f t="shared" si="12"/>
        <v>8.0102875081933824</v>
      </c>
      <c r="T77" s="104"/>
      <c r="U77" s="103"/>
      <c r="V77" s="103"/>
      <c r="W77" s="103"/>
      <c r="X77" s="103"/>
      <c r="Y77" s="103"/>
      <c r="Z77" s="103"/>
      <c r="AA77" s="103"/>
      <c r="AB77" s="103">
        <v>0.12759999999999999</v>
      </c>
      <c r="AC77" s="103">
        <v>0.1333</v>
      </c>
      <c r="AD77" s="103">
        <v>0.1328</v>
      </c>
      <c r="AE77" s="103">
        <v>0.12694626072807</v>
      </c>
      <c r="AF77" s="103">
        <v>0.118752857490633</v>
      </c>
      <c r="AG77" s="103"/>
      <c r="AH77" s="103">
        <v>0.117843927502416</v>
      </c>
      <c r="AI77" s="103">
        <v>0.12313223786685701</v>
      </c>
      <c r="AJ77" s="103">
        <v>0.124843945068664</v>
      </c>
      <c r="AK77" s="103">
        <v>0.12427070185234199</v>
      </c>
      <c r="AL77" s="103">
        <v>0.12480810753466501</v>
      </c>
      <c r="AM77" s="103">
        <v>0.12504689258471899</v>
      </c>
      <c r="AN77" s="103">
        <v>0.12586532410321</v>
      </c>
      <c r="AO77" s="103">
        <v>0.12618296529968501</v>
      </c>
      <c r="AP77" s="103">
        <v>0.126238717414631</v>
      </c>
      <c r="AQ77" s="103">
        <v>0.126342387871131</v>
      </c>
      <c r="AR77" s="103">
        <v>0.12667528058574601</v>
      </c>
    </row>
    <row r="78" spans="2:44" hidden="1">
      <c r="B78" s="97"/>
      <c r="C78" s="98"/>
      <c r="D78" s="143">
        <f t="shared" si="7"/>
        <v>0</v>
      </c>
      <c r="E78" s="144"/>
      <c r="F78" s="144"/>
      <c r="G78" s="100" t="e">
        <f>VLOOKUP(C78,TO_FROM!$B$4:$H$88,5,FALSE)</f>
        <v>#VALUE!</v>
      </c>
      <c r="H78" s="168" t="e">
        <f t="shared" ref="H78:H80" si="13">(G78-E78)/E78</f>
        <v>#VALUE!</v>
      </c>
      <c r="I78" s="100"/>
      <c r="J78" s="101"/>
      <c r="K78" s="101"/>
      <c r="L78" s="101"/>
      <c r="M78" s="100"/>
      <c r="N78" s="101"/>
      <c r="O78" s="100"/>
      <c r="P78" s="101"/>
      <c r="Q78" s="100"/>
      <c r="R78" s="102"/>
      <c r="S78" s="103"/>
      <c r="T78" s="104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</row>
    <row r="79" spans="2:44">
      <c r="B79" s="133" t="s">
        <v>134</v>
      </c>
      <c r="C79" s="134" t="s">
        <v>135</v>
      </c>
      <c r="D79" s="113">
        <f t="shared" si="7"/>
        <v>1.24254</v>
      </c>
      <c r="E79" s="99">
        <v>1.24254</v>
      </c>
      <c r="F79" s="129" t="s">
        <v>138</v>
      </c>
      <c r="G79" s="100">
        <f>VLOOKUP(C79,TO_FROM!$B$4:$H$88,5,FALSE)</f>
        <v>1.2444001991040299</v>
      </c>
      <c r="H79" s="168">
        <f t="shared" si="13"/>
        <v>1.4970939398569886E-3</v>
      </c>
      <c r="I79" s="100">
        <f>VLOOKUP($C79,[1]ORACLEINPUT!$A$5:$AN$100,+IF(MOD(MONTH([1]ORACLEINPUT!M$3),3)=0,38,31))</f>
        <v>1.2444001991040299</v>
      </c>
      <c r="J79" s="101"/>
      <c r="K79" s="101">
        <f>1/I79</f>
        <v>0.80360000000000131</v>
      </c>
      <c r="L79" s="101"/>
      <c r="M79" s="100">
        <f>VLOOKUP($C79,[1]ORACLEINPUT!$A$5:$AN$100,39)</f>
        <v>1.2445384907825698</v>
      </c>
      <c r="N79" s="101"/>
      <c r="O79" s="100">
        <f>1/M79</f>
        <v>0.80351070489687848</v>
      </c>
      <c r="P79" s="101"/>
      <c r="Q79" s="100">
        <f>AVERAGE(AH79:AR79,I79)</f>
        <v>1.2438722153612607</v>
      </c>
      <c r="R79" s="145"/>
      <c r="S79" s="146">
        <f>1/Q79</f>
        <v>0.80394110234994487</v>
      </c>
      <c r="T79" s="147"/>
      <c r="U79" s="135"/>
      <c r="V79" s="135"/>
      <c r="W79" s="135"/>
      <c r="X79" s="135"/>
      <c r="Y79" s="135"/>
      <c r="Z79" s="135"/>
      <c r="AA79" s="135"/>
      <c r="AB79" s="148">
        <v>1.2446999999999999</v>
      </c>
      <c r="AC79" s="148">
        <v>1.2442</v>
      </c>
      <c r="AD79" s="148">
        <v>1.2435</v>
      </c>
      <c r="AE79" s="148">
        <v>1.2433000000000001</v>
      </c>
      <c r="AF79" s="148">
        <v>1.24254473161034</v>
      </c>
      <c r="AG79" s="148"/>
      <c r="AH79" s="148">
        <v>1.2445550715619198</v>
      </c>
      <c r="AI79" s="148">
        <v>1.2445550715619198</v>
      </c>
      <c r="AJ79" s="148">
        <v>1.2445550715619198</v>
      </c>
      <c r="AK79" s="148">
        <v>1.2445550715619198</v>
      </c>
      <c r="AL79" s="148">
        <v>1.2420817289777699</v>
      </c>
      <c r="AM79" s="148">
        <v>1.2420817289777699</v>
      </c>
      <c r="AN79" s="148">
        <v>1.2420817289777699</v>
      </c>
      <c r="AO79" s="148">
        <v>1.2447099825740597</v>
      </c>
      <c r="AP79" s="148">
        <v>1.2442453651860101</v>
      </c>
      <c r="AQ79" s="148">
        <v>1.2442453651860101</v>
      </c>
      <c r="AR79" s="148">
        <v>1.2444001991040299</v>
      </c>
    </row>
    <row r="80" spans="2:44" hidden="1" outlineLevel="1">
      <c r="B80" s="149" t="s">
        <v>136</v>
      </c>
      <c r="C80" s="150" t="s">
        <v>137</v>
      </c>
      <c r="D80" s="151">
        <f t="shared" si="7"/>
        <v>0.33900999999999998</v>
      </c>
      <c r="E80" s="152">
        <v>0.33900999999999998</v>
      </c>
      <c r="F80" s="153" t="s">
        <v>138</v>
      </c>
      <c r="G80" s="154" t="e">
        <f>VLOOKUP(C80,TO_FROM!$B$4:$H$88,5,FALSE)</f>
        <v>#VALUE!</v>
      </c>
      <c r="H80" s="172" t="e">
        <f t="shared" si="13"/>
        <v>#VALUE!</v>
      </c>
      <c r="I80" s="155">
        <f>VLOOKUP("ROL",[1]ORACLEINPUT!$A$5:$AN$100,+IF(MOD(MONTH([1]ORACLEINPUT!M$3),3)=0,38,31))*10000</f>
        <v>0.30085140948885297</v>
      </c>
      <c r="J80" s="156"/>
      <c r="K80" s="156">
        <f t="shared" si="9"/>
        <v>3.3239000000000054</v>
      </c>
      <c r="L80" s="156"/>
      <c r="M80" s="155">
        <f>VLOOKUP("ROL",[1]ORACLEINPUT!$A$5:$AN$100,39)*10000</f>
        <v>0.30458781812310298</v>
      </c>
      <c r="N80" s="156"/>
      <c r="O80" s="155">
        <f t="shared" si="10"/>
        <v>3.2831253927425208</v>
      </c>
      <c r="P80" s="156"/>
      <c r="Q80" s="155">
        <f>AVERAGE(AH80:AR80,I80)</f>
        <v>0.32394851892505722</v>
      </c>
      <c r="R80" s="157"/>
      <c r="S80" s="158">
        <f>1/Q80</f>
        <v>3.0869102390659227</v>
      </c>
      <c r="T80" s="159"/>
      <c r="U80" s="160"/>
      <c r="V80" s="160"/>
      <c r="W80" s="160"/>
      <c r="X80" s="160"/>
      <c r="Y80" s="160"/>
      <c r="Z80" s="160"/>
      <c r="AA80" s="160"/>
      <c r="AB80" s="161">
        <v>0.31640000000000001</v>
      </c>
      <c r="AC80" s="161">
        <v>0.32840000000000003</v>
      </c>
      <c r="AD80" s="161">
        <v>0.33400000000000002</v>
      </c>
      <c r="AE80" s="161">
        <v>0.33800930000000001</v>
      </c>
      <c r="AF80" s="161">
        <v>0.33901209999999998</v>
      </c>
      <c r="AG80" s="161"/>
      <c r="AH80" s="161">
        <v>0.34107298096077698</v>
      </c>
      <c r="AI80" s="161">
        <v>0.34149807199743698</v>
      </c>
      <c r="AJ80" s="161">
        <v>0.35053897763921199</v>
      </c>
      <c r="AK80" s="161">
        <v>0.338426699219747</v>
      </c>
      <c r="AL80" s="161">
        <v>0.338214901748571</v>
      </c>
      <c r="AM80" s="161">
        <v>0.331636481592056</v>
      </c>
      <c r="AN80" s="161">
        <v>0.32915313142003699</v>
      </c>
      <c r="AO80" s="161">
        <v>0.32194193362353396</v>
      </c>
      <c r="AP80" s="161">
        <v>0.294325406169061</v>
      </c>
      <c r="AQ80" s="161">
        <v>0.29266294009189597</v>
      </c>
      <c r="AR80" s="161">
        <v>0.30705929314950703</v>
      </c>
    </row>
    <row r="81" spans="2:44" collapsed="1">
      <c r="D81" s="162"/>
      <c r="E81" s="162"/>
      <c r="F81" s="162"/>
    </row>
    <row r="82" spans="2:44">
      <c r="D82" s="162"/>
      <c r="E82" s="162"/>
      <c r="F82" s="162"/>
      <c r="M82" s="21"/>
      <c r="Q82" s="21"/>
      <c r="AH82" s="163">
        <v>1</v>
      </c>
      <c r="AI82" s="164"/>
      <c r="AJ82" s="164"/>
      <c r="AK82" s="164">
        <v>1</v>
      </c>
      <c r="AL82" s="164"/>
      <c r="AM82" s="164"/>
      <c r="AN82" s="164">
        <v>1</v>
      </c>
      <c r="AO82" s="164">
        <v>1</v>
      </c>
      <c r="AP82" s="164">
        <v>1</v>
      </c>
      <c r="AQ82" s="164">
        <v>1</v>
      </c>
      <c r="AR82" s="164">
        <v>1</v>
      </c>
    </row>
    <row r="83" spans="2:44">
      <c r="D83" s="162"/>
      <c r="E83" s="162"/>
      <c r="F83" s="162"/>
      <c r="M83" s="21"/>
      <c r="Q83" s="21"/>
    </row>
    <row r="84" spans="2:44">
      <c r="D84" s="162"/>
      <c r="E84" s="162"/>
      <c r="F84" s="162"/>
      <c r="M84" s="21"/>
      <c r="Q84" s="21"/>
    </row>
    <row r="85" spans="2:44">
      <c r="D85" s="162"/>
      <c r="E85" s="162"/>
      <c r="F85" s="162"/>
      <c r="M85" s="21"/>
      <c r="Q85" s="21"/>
    </row>
    <row r="86" spans="2:44">
      <c r="D86" s="162"/>
      <c r="E86" s="162"/>
      <c r="F86" s="162"/>
    </row>
    <row r="89" spans="2:44">
      <c r="B89" s="17"/>
      <c r="C89" s="16"/>
      <c r="G89" s="165"/>
      <c r="H89" s="166"/>
      <c r="I89" s="165"/>
      <c r="J89" s="16"/>
      <c r="K89" s="165"/>
      <c r="L89" s="16"/>
      <c r="M89" s="165"/>
      <c r="N89" s="165"/>
      <c r="O89" s="165"/>
      <c r="P89" s="16"/>
      <c r="Q89" s="165"/>
      <c r="R89" s="165"/>
      <c r="S89" s="165"/>
      <c r="T89" s="16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</row>
  </sheetData>
  <mergeCells count="3">
    <mergeCell ref="G7:H7"/>
    <mergeCell ref="I7:Q7"/>
    <mergeCell ref="D7:E7"/>
  </mergeCells>
  <conditionalFormatting sqref="H13:H80">
    <cfRule type="expression" dxfId="0" priority="1">
      <formula>ISERROR(H13)</formula>
    </cfRule>
  </conditionalFormatting>
  <printOptions horizontalCentered="1" gridLinesSet="0"/>
  <pageMargins left="0.45" right="0.45" top="0.75" bottom="0.75" header="0.3" footer="0.3"/>
  <pageSetup scale="61" orientation="portrait" horizontalDpi="4294967292" verticalDpi="300" r:id="rId1"/>
  <headerFooter alignWithMargins="0">
    <oddFooter>&amp;L&amp;D&amp;RGR:&amp;F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topLeftCell="A55" zoomScaleNormal="194" zoomScaleSheetLayoutView="196" workbookViewId="0">
      <selection activeCell="F36" sqref="F36"/>
    </sheetView>
  </sheetViews>
  <sheetFormatPr defaultRowHeight="12.75"/>
  <cols>
    <col min="1" max="1" width="4.85546875" bestFit="1" customWidth="1"/>
    <col min="2" max="2" width="5.7109375" bestFit="1" customWidth="1"/>
    <col min="3" max="3" width="5.140625" bestFit="1" customWidth="1"/>
    <col min="4" max="4" width="13.85546875" bestFit="1" customWidth="1"/>
    <col min="5" max="7" width="11.5703125" bestFit="1" customWidth="1"/>
    <col min="8" max="8" width="15.7109375" bestFit="1" customWidth="1"/>
    <col min="257" max="257" width="4.85546875" bestFit="1" customWidth="1"/>
    <col min="258" max="258" width="5.7109375" bestFit="1" customWidth="1"/>
    <col min="259" max="259" width="5.140625" bestFit="1" customWidth="1"/>
    <col min="260" max="260" width="13.85546875" bestFit="1" customWidth="1"/>
    <col min="261" max="263" width="11.5703125" bestFit="1" customWidth="1"/>
    <col min="264" max="264" width="15.7109375" bestFit="1" customWidth="1"/>
    <col min="513" max="513" width="4.85546875" bestFit="1" customWidth="1"/>
    <col min="514" max="514" width="5.7109375" bestFit="1" customWidth="1"/>
    <col min="515" max="515" width="5.140625" bestFit="1" customWidth="1"/>
    <col min="516" max="516" width="13.85546875" bestFit="1" customWidth="1"/>
    <col min="517" max="519" width="11.5703125" bestFit="1" customWidth="1"/>
    <col min="520" max="520" width="15.7109375" bestFit="1" customWidth="1"/>
    <col min="769" max="769" width="4.85546875" bestFit="1" customWidth="1"/>
    <col min="770" max="770" width="5.7109375" bestFit="1" customWidth="1"/>
    <col min="771" max="771" width="5.140625" bestFit="1" customWidth="1"/>
    <col min="772" max="772" width="13.85546875" bestFit="1" customWidth="1"/>
    <col min="773" max="775" width="11.5703125" bestFit="1" customWidth="1"/>
    <col min="776" max="776" width="15.7109375" bestFit="1" customWidth="1"/>
    <col min="1025" max="1025" width="4.85546875" bestFit="1" customWidth="1"/>
    <col min="1026" max="1026" width="5.7109375" bestFit="1" customWidth="1"/>
    <col min="1027" max="1027" width="5.140625" bestFit="1" customWidth="1"/>
    <col min="1028" max="1028" width="13.85546875" bestFit="1" customWidth="1"/>
    <col min="1029" max="1031" width="11.5703125" bestFit="1" customWidth="1"/>
    <col min="1032" max="1032" width="15.7109375" bestFit="1" customWidth="1"/>
    <col min="1281" max="1281" width="4.85546875" bestFit="1" customWidth="1"/>
    <col min="1282" max="1282" width="5.7109375" bestFit="1" customWidth="1"/>
    <col min="1283" max="1283" width="5.140625" bestFit="1" customWidth="1"/>
    <col min="1284" max="1284" width="13.85546875" bestFit="1" customWidth="1"/>
    <col min="1285" max="1287" width="11.5703125" bestFit="1" customWidth="1"/>
    <col min="1288" max="1288" width="15.7109375" bestFit="1" customWidth="1"/>
    <col min="1537" max="1537" width="4.85546875" bestFit="1" customWidth="1"/>
    <col min="1538" max="1538" width="5.7109375" bestFit="1" customWidth="1"/>
    <col min="1539" max="1539" width="5.140625" bestFit="1" customWidth="1"/>
    <col min="1540" max="1540" width="13.85546875" bestFit="1" customWidth="1"/>
    <col min="1541" max="1543" width="11.5703125" bestFit="1" customWidth="1"/>
    <col min="1544" max="1544" width="15.7109375" bestFit="1" customWidth="1"/>
    <col min="1793" max="1793" width="4.85546875" bestFit="1" customWidth="1"/>
    <col min="1794" max="1794" width="5.7109375" bestFit="1" customWidth="1"/>
    <col min="1795" max="1795" width="5.140625" bestFit="1" customWidth="1"/>
    <col min="1796" max="1796" width="13.85546875" bestFit="1" customWidth="1"/>
    <col min="1797" max="1799" width="11.5703125" bestFit="1" customWidth="1"/>
    <col min="1800" max="1800" width="15.7109375" bestFit="1" customWidth="1"/>
    <col min="2049" max="2049" width="4.85546875" bestFit="1" customWidth="1"/>
    <col min="2050" max="2050" width="5.7109375" bestFit="1" customWidth="1"/>
    <col min="2051" max="2051" width="5.140625" bestFit="1" customWidth="1"/>
    <col min="2052" max="2052" width="13.85546875" bestFit="1" customWidth="1"/>
    <col min="2053" max="2055" width="11.5703125" bestFit="1" customWidth="1"/>
    <col min="2056" max="2056" width="15.7109375" bestFit="1" customWidth="1"/>
    <col min="2305" max="2305" width="4.85546875" bestFit="1" customWidth="1"/>
    <col min="2306" max="2306" width="5.7109375" bestFit="1" customWidth="1"/>
    <col min="2307" max="2307" width="5.140625" bestFit="1" customWidth="1"/>
    <col min="2308" max="2308" width="13.85546875" bestFit="1" customWidth="1"/>
    <col min="2309" max="2311" width="11.5703125" bestFit="1" customWidth="1"/>
    <col min="2312" max="2312" width="15.7109375" bestFit="1" customWidth="1"/>
    <col min="2561" max="2561" width="4.85546875" bestFit="1" customWidth="1"/>
    <col min="2562" max="2562" width="5.7109375" bestFit="1" customWidth="1"/>
    <col min="2563" max="2563" width="5.140625" bestFit="1" customWidth="1"/>
    <col min="2564" max="2564" width="13.85546875" bestFit="1" customWidth="1"/>
    <col min="2565" max="2567" width="11.5703125" bestFit="1" customWidth="1"/>
    <col min="2568" max="2568" width="15.7109375" bestFit="1" customWidth="1"/>
    <col min="2817" max="2817" width="4.85546875" bestFit="1" customWidth="1"/>
    <col min="2818" max="2818" width="5.7109375" bestFit="1" customWidth="1"/>
    <col min="2819" max="2819" width="5.140625" bestFit="1" customWidth="1"/>
    <col min="2820" max="2820" width="13.85546875" bestFit="1" customWidth="1"/>
    <col min="2821" max="2823" width="11.5703125" bestFit="1" customWidth="1"/>
    <col min="2824" max="2824" width="15.7109375" bestFit="1" customWidth="1"/>
    <col min="3073" max="3073" width="4.85546875" bestFit="1" customWidth="1"/>
    <col min="3074" max="3074" width="5.7109375" bestFit="1" customWidth="1"/>
    <col min="3075" max="3075" width="5.140625" bestFit="1" customWidth="1"/>
    <col min="3076" max="3076" width="13.85546875" bestFit="1" customWidth="1"/>
    <col min="3077" max="3079" width="11.5703125" bestFit="1" customWidth="1"/>
    <col min="3080" max="3080" width="15.7109375" bestFit="1" customWidth="1"/>
    <col min="3329" max="3329" width="4.85546875" bestFit="1" customWidth="1"/>
    <col min="3330" max="3330" width="5.7109375" bestFit="1" customWidth="1"/>
    <col min="3331" max="3331" width="5.140625" bestFit="1" customWidth="1"/>
    <col min="3332" max="3332" width="13.85546875" bestFit="1" customWidth="1"/>
    <col min="3333" max="3335" width="11.5703125" bestFit="1" customWidth="1"/>
    <col min="3336" max="3336" width="15.7109375" bestFit="1" customWidth="1"/>
    <col min="3585" max="3585" width="4.85546875" bestFit="1" customWidth="1"/>
    <col min="3586" max="3586" width="5.7109375" bestFit="1" customWidth="1"/>
    <col min="3587" max="3587" width="5.140625" bestFit="1" customWidth="1"/>
    <col min="3588" max="3588" width="13.85546875" bestFit="1" customWidth="1"/>
    <col min="3589" max="3591" width="11.5703125" bestFit="1" customWidth="1"/>
    <col min="3592" max="3592" width="15.7109375" bestFit="1" customWidth="1"/>
    <col min="3841" max="3841" width="4.85546875" bestFit="1" customWidth="1"/>
    <col min="3842" max="3842" width="5.7109375" bestFit="1" customWidth="1"/>
    <col min="3843" max="3843" width="5.140625" bestFit="1" customWidth="1"/>
    <col min="3844" max="3844" width="13.85546875" bestFit="1" customWidth="1"/>
    <col min="3845" max="3847" width="11.5703125" bestFit="1" customWidth="1"/>
    <col min="3848" max="3848" width="15.7109375" bestFit="1" customWidth="1"/>
    <col min="4097" max="4097" width="4.85546875" bestFit="1" customWidth="1"/>
    <col min="4098" max="4098" width="5.7109375" bestFit="1" customWidth="1"/>
    <col min="4099" max="4099" width="5.140625" bestFit="1" customWidth="1"/>
    <col min="4100" max="4100" width="13.85546875" bestFit="1" customWidth="1"/>
    <col min="4101" max="4103" width="11.5703125" bestFit="1" customWidth="1"/>
    <col min="4104" max="4104" width="15.7109375" bestFit="1" customWidth="1"/>
    <col min="4353" max="4353" width="4.85546875" bestFit="1" customWidth="1"/>
    <col min="4354" max="4354" width="5.7109375" bestFit="1" customWidth="1"/>
    <col min="4355" max="4355" width="5.140625" bestFit="1" customWidth="1"/>
    <col min="4356" max="4356" width="13.85546875" bestFit="1" customWidth="1"/>
    <col min="4357" max="4359" width="11.5703125" bestFit="1" customWidth="1"/>
    <col min="4360" max="4360" width="15.7109375" bestFit="1" customWidth="1"/>
    <col min="4609" max="4609" width="4.85546875" bestFit="1" customWidth="1"/>
    <col min="4610" max="4610" width="5.7109375" bestFit="1" customWidth="1"/>
    <col min="4611" max="4611" width="5.140625" bestFit="1" customWidth="1"/>
    <col min="4612" max="4612" width="13.85546875" bestFit="1" customWidth="1"/>
    <col min="4613" max="4615" width="11.5703125" bestFit="1" customWidth="1"/>
    <col min="4616" max="4616" width="15.7109375" bestFit="1" customWidth="1"/>
    <col min="4865" max="4865" width="4.85546875" bestFit="1" customWidth="1"/>
    <col min="4866" max="4866" width="5.7109375" bestFit="1" customWidth="1"/>
    <col min="4867" max="4867" width="5.140625" bestFit="1" customWidth="1"/>
    <col min="4868" max="4868" width="13.85546875" bestFit="1" customWidth="1"/>
    <col min="4869" max="4871" width="11.5703125" bestFit="1" customWidth="1"/>
    <col min="4872" max="4872" width="15.7109375" bestFit="1" customWidth="1"/>
    <col min="5121" max="5121" width="4.85546875" bestFit="1" customWidth="1"/>
    <col min="5122" max="5122" width="5.7109375" bestFit="1" customWidth="1"/>
    <col min="5123" max="5123" width="5.140625" bestFit="1" customWidth="1"/>
    <col min="5124" max="5124" width="13.85546875" bestFit="1" customWidth="1"/>
    <col min="5125" max="5127" width="11.5703125" bestFit="1" customWidth="1"/>
    <col min="5128" max="5128" width="15.7109375" bestFit="1" customWidth="1"/>
    <col min="5377" max="5377" width="4.85546875" bestFit="1" customWidth="1"/>
    <col min="5378" max="5378" width="5.7109375" bestFit="1" customWidth="1"/>
    <col min="5379" max="5379" width="5.140625" bestFit="1" customWidth="1"/>
    <col min="5380" max="5380" width="13.85546875" bestFit="1" customWidth="1"/>
    <col min="5381" max="5383" width="11.5703125" bestFit="1" customWidth="1"/>
    <col min="5384" max="5384" width="15.7109375" bestFit="1" customWidth="1"/>
    <col min="5633" max="5633" width="4.85546875" bestFit="1" customWidth="1"/>
    <col min="5634" max="5634" width="5.7109375" bestFit="1" customWidth="1"/>
    <col min="5635" max="5635" width="5.140625" bestFit="1" customWidth="1"/>
    <col min="5636" max="5636" width="13.85546875" bestFit="1" customWidth="1"/>
    <col min="5637" max="5639" width="11.5703125" bestFit="1" customWidth="1"/>
    <col min="5640" max="5640" width="15.7109375" bestFit="1" customWidth="1"/>
    <col min="5889" max="5889" width="4.85546875" bestFit="1" customWidth="1"/>
    <col min="5890" max="5890" width="5.7109375" bestFit="1" customWidth="1"/>
    <col min="5891" max="5891" width="5.140625" bestFit="1" customWidth="1"/>
    <col min="5892" max="5892" width="13.85546875" bestFit="1" customWidth="1"/>
    <col min="5893" max="5895" width="11.5703125" bestFit="1" customWidth="1"/>
    <col min="5896" max="5896" width="15.7109375" bestFit="1" customWidth="1"/>
    <col min="6145" max="6145" width="4.85546875" bestFit="1" customWidth="1"/>
    <col min="6146" max="6146" width="5.7109375" bestFit="1" customWidth="1"/>
    <col min="6147" max="6147" width="5.140625" bestFit="1" customWidth="1"/>
    <col min="6148" max="6148" width="13.85546875" bestFit="1" customWidth="1"/>
    <col min="6149" max="6151" width="11.5703125" bestFit="1" customWidth="1"/>
    <col min="6152" max="6152" width="15.7109375" bestFit="1" customWidth="1"/>
    <col min="6401" max="6401" width="4.85546875" bestFit="1" customWidth="1"/>
    <col min="6402" max="6402" width="5.7109375" bestFit="1" customWidth="1"/>
    <col min="6403" max="6403" width="5.140625" bestFit="1" customWidth="1"/>
    <col min="6404" max="6404" width="13.85546875" bestFit="1" customWidth="1"/>
    <col min="6405" max="6407" width="11.5703125" bestFit="1" customWidth="1"/>
    <col min="6408" max="6408" width="15.7109375" bestFit="1" customWidth="1"/>
    <col min="6657" max="6657" width="4.85546875" bestFit="1" customWidth="1"/>
    <col min="6658" max="6658" width="5.7109375" bestFit="1" customWidth="1"/>
    <col min="6659" max="6659" width="5.140625" bestFit="1" customWidth="1"/>
    <col min="6660" max="6660" width="13.85546875" bestFit="1" customWidth="1"/>
    <col min="6661" max="6663" width="11.5703125" bestFit="1" customWidth="1"/>
    <col min="6664" max="6664" width="15.7109375" bestFit="1" customWidth="1"/>
    <col min="6913" max="6913" width="4.85546875" bestFit="1" customWidth="1"/>
    <col min="6914" max="6914" width="5.7109375" bestFit="1" customWidth="1"/>
    <col min="6915" max="6915" width="5.140625" bestFit="1" customWidth="1"/>
    <col min="6916" max="6916" width="13.85546875" bestFit="1" customWidth="1"/>
    <col min="6917" max="6919" width="11.5703125" bestFit="1" customWidth="1"/>
    <col min="6920" max="6920" width="15.7109375" bestFit="1" customWidth="1"/>
    <col min="7169" max="7169" width="4.85546875" bestFit="1" customWidth="1"/>
    <col min="7170" max="7170" width="5.7109375" bestFit="1" customWidth="1"/>
    <col min="7171" max="7171" width="5.140625" bestFit="1" customWidth="1"/>
    <col min="7172" max="7172" width="13.85546875" bestFit="1" customWidth="1"/>
    <col min="7173" max="7175" width="11.5703125" bestFit="1" customWidth="1"/>
    <col min="7176" max="7176" width="15.7109375" bestFit="1" customWidth="1"/>
    <col min="7425" max="7425" width="4.85546875" bestFit="1" customWidth="1"/>
    <col min="7426" max="7426" width="5.7109375" bestFit="1" customWidth="1"/>
    <col min="7427" max="7427" width="5.140625" bestFit="1" customWidth="1"/>
    <col min="7428" max="7428" width="13.85546875" bestFit="1" customWidth="1"/>
    <col min="7429" max="7431" width="11.5703125" bestFit="1" customWidth="1"/>
    <col min="7432" max="7432" width="15.7109375" bestFit="1" customWidth="1"/>
    <col min="7681" max="7681" width="4.85546875" bestFit="1" customWidth="1"/>
    <col min="7682" max="7682" width="5.7109375" bestFit="1" customWidth="1"/>
    <col min="7683" max="7683" width="5.140625" bestFit="1" customWidth="1"/>
    <col min="7684" max="7684" width="13.85546875" bestFit="1" customWidth="1"/>
    <col min="7685" max="7687" width="11.5703125" bestFit="1" customWidth="1"/>
    <col min="7688" max="7688" width="15.7109375" bestFit="1" customWidth="1"/>
    <col min="7937" max="7937" width="4.85546875" bestFit="1" customWidth="1"/>
    <col min="7938" max="7938" width="5.7109375" bestFit="1" customWidth="1"/>
    <col min="7939" max="7939" width="5.140625" bestFit="1" customWidth="1"/>
    <col min="7940" max="7940" width="13.85546875" bestFit="1" customWidth="1"/>
    <col min="7941" max="7943" width="11.5703125" bestFit="1" customWidth="1"/>
    <col min="7944" max="7944" width="15.7109375" bestFit="1" customWidth="1"/>
    <col min="8193" max="8193" width="4.85546875" bestFit="1" customWidth="1"/>
    <col min="8194" max="8194" width="5.7109375" bestFit="1" customWidth="1"/>
    <col min="8195" max="8195" width="5.140625" bestFit="1" customWidth="1"/>
    <col min="8196" max="8196" width="13.85546875" bestFit="1" customWidth="1"/>
    <col min="8197" max="8199" width="11.5703125" bestFit="1" customWidth="1"/>
    <col min="8200" max="8200" width="15.7109375" bestFit="1" customWidth="1"/>
    <col min="8449" max="8449" width="4.85546875" bestFit="1" customWidth="1"/>
    <col min="8450" max="8450" width="5.7109375" bestFit="1" customWidth="1"/>
    <col min="8451" max="8451" width="5.140625" bestFit="1" customWidth="1"/>
    <col min="8452" max="8452" width="13.85546875" bestFit="1" customWidth="1"/>
    <col min="8453" max="8455" width="11.5703125" bestFit="1" customWidth="1"/>
    <col min="8456" max="8456" width="15.7109375" bestFit="1" customWidth="1"/>
    <col min="8705" max="8705" width="4.85546875" bestFit="1" customWidth="1"/>
    <col min="8706" max="8706" width="5.7109375" bestFit="1" customWidth="1"/>
    <col min="8707" max="8707" width="5.140625" bestFit="1" customWidth="1"/>
    <col min="8708" max="8708" width="13.85546875" bestFit="1" customWidth="1"/>
    <col min="8709" max="8711" width="11.5703125" bestFit="1" customWidth="1"/>
    <col min="8712" max="8712" width="15.7109375" bestFit="1" customWidth="1"/>
    <col min="8961" max="8961" width="4.85546875" bestFit="1" customWidth="1"/>
    <col min="8962" max="8962" width="5.7109375" bestFit="1" customWidth="1"/>
    <col min="8963" max="8963" width="5.140625" bestFit="1" customWidth="1"/>
    <col min="8964" max="8964" width="13.85546875" bestFit="1" customWidth="1"/>
    <col min="8965" max="8967" width="11.5703125" bestFit="1" customWidth="1"/>
    <col min="8968" max="8968" width="15.7109375" bestFit="1" customWidth="1"/>
    <col min="9217" max="9217" width="4.85546875" bestFit="1" customWidth="1"/>
    <col min="9218" max="9218" width="5.7109375" bestFit="1" customWidth="1"/>
    <col min="9219" max="9219" width="5.140625" bestFit="1" customWidth="1"/>
    <col min="9220" max="9220" width="13.85546875" bestFit="1" customWidth="1"/>
    <col min="9221" max="9223" width="11.5703125" bestFit="1" customWidth="1"/>
    <col min="9224" max="9224" width="15.7109375" bestFit="1" customWidth="1"/>
    <col min="9473" max="9473" width="4.85546875" bestFit="1" customWidth="1"/>
    <col min="9474" max="9474" width="5.7109375" bestFit="1" customWidth="1"/>
    <col min="9475" max="9475" width="5.140625" bestFit="1" customWidth="1"/>
    <col min="9476" max="9476" width="13.85546875" bestFit="1" customWidth="1"/>
    <col min="9477" max="9479" width="11.5703125" bestFit="1" customWidth="1"/>
    <col min="9480" max="9480" width="15.7109375" bestFit="1" customWidth="1"/>
    <col min="9729" max="9729" width="4.85546875" bestFit="1" customWidth="1"/>
    <col min="9730" max="9730" width="5.7109375" bestFit="1" customWidth="1"/>
    <col min="9731" max="9731" width="5.140625" bestFit="1" customWidth="1"/>
    <col min="9732" max="9732" width="13.85546875" bestFit="1" customWidth="1"/>
    <col min="9733" max="9735" width="11.5703125" bestFit="1" customWidth="1"/>
    <col min="9736" max="9736" width="15.7109375" bestFit="1" customWidth="1"/>
    <col min="9985" max="9985" width="4.85546875" bestFit="1" customWidth="1"/>
    <col min="9986" max="9986" width="5.7109375" bestFit="1" customWidth="1"/>
    <col min="9987" max="9987" width="5.140625" bestFit="1" customWidth="1"/>
    <col min="9988" max="9988" width="13.85546875" bestFit="1" customWidth="1"/>
    <col min="9989" max="9991" width="11.5703125" bestFit="1" customWidth="1"/>
    <col min="9992" max="9992" width="15.7109375" bestFit="1" customWidth="1"/>
    <col min="10241" max="10241" width="4.85546875" bestFit="1" customWidth="1"/>
    <col min="10242" max="10242" width="5.7109375" bestFit="1" customWidth="1"/>
    <col min="10243" max="10243" width="5.140625" bestFit="1" customWidth="1"/>
    <col min="10244" max="10244" width="13.85546875" bestFit="1" customWidth="1"/>
    <col min="10245" max="10247" width="11.5703125" bestFit="1" customWidth="1"/>
    <col min="10248" max="10248" width="15.7109375" bestFit="1" customWidth="1"/>
    <col min="10497" max="10497" width="4.85546875" bestFit="1" customWidth="1"/>
    <col min="10498" max="10498" width="5.7109375" bestFit="1" customWidth="1"/>
    <col min="10499" max="10499" width="5.140625" bestFit="1" customWidth="1"/>
    <col min="10500" max="10500" width="13.85546875" bestFit="1" customWidth="1"/>
    <col min="10501" max="10503" width="11.5703125" bestFit="1" customWidth="1"/>
    <col min="10504" max="10504" width="15.7109375" bestFit="1" customWidth="1"/>
    <col min="10753" max="10753" width="4.85546875" bestFit="1" customWidth="1"/>
    <col min="10754" max="10754" width="5.7109375" bestFit="1" customWidth="1"/>
    <col min="10755" max="10755" width="5.140625" bestFit="1" customWidth="1"/>
    <col min="10756" max="10756" width="13.85546875" bestFit="1" customWidth="1"/>
    <col min="10757" max="10759" width="11.5703125" bestFit="1" customWidth="1"/>
    <col min="10760" max="10760" width="15.7109375" bestFit="1" customWidth="1"/>
    <col min="11009" max="11009" width="4.85546875" bestFit="1" customWidth="1"/>
    <col min="11010" max="11010" width="5.7109375" bestFit="1" customWidth="1"/>
    <col min="11011" max="11011" width="5.140625" bestFit="1" customWidth="1"/>
    <col min="11012" max="11012" width="13.85546875" bestFit="1" customWidth="1"/>
    <col min="11013" max="11015" width="11.5703125" bestFit="1" customWidth="1"/>
    <col min="11016" max="11016" width="15.7109375" bestFit="1" customWidth="1"/>
    <col min="11265" max="11265" width="4.85546875" bestFit="1" customWidth="1"/>
    <col min="11266" max="11266" width="5.7109375" bestFit="1" customWidth="1"/>
    <col min="11267" max="11267" width="5.140625" bestFit="1" customWidth="1"/>
    <col min="11268" max="11268" width="13.85546875" bestFit="1" customWidth="1"/>
    <col min="11269" max="11271" width="11.5703125" bestFit="1" customWidth="1"/>
    <col min="11272" max="11272" width="15.7109375" bestFit="1" customWidth="1"/>
    <col min="11521" max="11521" width="4.85546875" bestFit="1" customWidth="1"/>
    <col min="11522" max="11522" width="5.7109375" bestFit="1" customWidth="1"/>
    <col min="11523" max="11523" width="5.140625" bestFit="1" customWidth="1"/>
    <col min="11524" max="11524" width="13.85546875" bestFit="1" customWidth="1"/>
    <col min="11525" max="11527" width="11.5703125" bestFit="1" customWidth="1"/>
    <col min="11528" max="11528" width="15.7109375" bestFit="1" customWidth="1"/>
    <col min="11777" max="11777" width="4.85546875" bestFit="1" customWidth="1"/>
    <col min="11778" max="11778" width="5.7109375" bestFit="1" customWidth="1"/>
    <col min="11779" max="11779" width="5.140625" bestFit="1" customWidth="1"/>
    <col min="11780" max="11780" width="13.85546875" bestFit="1" customWidth="1"/>
    <col min="11781" max="11783" width="11.5703125" bestFit="1" customWidth="1"/>
    <col min="11784" max="11784" width="15.7109375" bestFit="1" customWidth="1"/>
    <col min="12033" max="12033" width="4.85546875" bestFit="1" customWidth="1"/>
    <col min="12034" max="12034" width="5.7109375" bestFit="1" customWidth="1"/>
    <col min="12035" max="12035" width="5.140625" bestFit="1" customWidth="1"/>
    <col min="12036" max="12036" width="13.85546875" bestFit="1" customWidth="1"/>
    <col min="12037" max="12039" width="11.5703125" bestFit="1" customWidth="1"/>
    <col min="12040" max="12040" width="15.7109375" bestFit="1" customWidth="1"/>
    <col min="12289" max="12289" width="4.85546875" bestFit="1" customWidth="1"/>
    <col min="12290" max="12290" width="5.7109375" bestFit="1" customWidth="1"/>
    <col min="12291" max="12291" width="5.140625" bestFit="1" customWidth="1"/>
    <col min="12292" max="12292" width="13.85546875" bestFit="1" customWidth="1"/>
    <col min="12293" max="12295" width="11.5703125" bestFit="1" customWidth="1"/>
    <col min="12296" max="12296" width="15.7109375" bestFit="1" customWidth="1"/>
    <col min="12545" max="12545" width="4.85546875" bestFit="1" customWidth="1"/>
    <col min="12546" max="12546" width="5.7109375" bestFit="1" customWidth="1"/>
    <col min="12547" max="12547" width="5.140625" bestFit="1" customWidth="1"/>
    <col min="12548" max="12548" width="13.85546875" bestFit="1" customWidth="1"/>
    <col min="12549" max="12551" width="11.5703125" bestFit="1" customWidth="1"/>
    <col min="12552" max="12552" width="15.7109375" bestFit="1" customWidth="1"/>
    <col min="12801" max="12801" width="4.85546875" bestFit="1" customWidth="1"/>
    <col min="12802" max="12802" width="5.7109375" bestFit="1" customWidth="1"/>
    <col min="12803" max="12803" width="5.140625" bestFit="1" customWidth="1"/>
    <col min="12804" max="12804" width="13.85546875" bestFit="1" customWidth="1"/>
    <col min="12805" max="12807" width="11.5703125" bestFit="1" customWidth="1"/>
    <col min="12808" max="12808" width="15.7109375" bestFit="1" customWidth="1"/>
    <col min="13057" max="13057" width="4.85546875" bestFit="1" customWidth="1"/>
    <col min="13058" max="13058" width="5.7109375" bestFit="1" customWidth="1"/>
    <col min="13059" max="13059" width="5.140625" bestFit="1" customWidth="1"/>
    <col min="13060" max="13060" width="13.85546875" bestFit="1" customWidth="1"/>
    <col min="13061" max="13063" width="11.5703125" bestFit="1" customWidth="1"/>
    <col min="13064" max="13064" width="15.7109375" bestFit="1" customWidth="1"/>
    <col min="13313" max="13313" width="4.85546875" bestFit="1" customWidth="1"/>
    <col min="13314" max="13314" width="5.7109375" bestFit="1" customWidth="1"/>
    <col min="13315" max="13315" width="5.140625" bestFit="1" customWidth="1"/>
    <col min="13316" max="13316" width="13.85546875" bestFit="1" customWidth="1"/>
    <col min="13317" max="13319" width="11.5703125" bestFit="1" customWidth="1"/>
    <col min="13320" max="13320" width="15.7109375" bestFit="1" customWidth="1"/>
    <col min="13569" max="13569" width="4.85546875" bestFit="1" customWidth="1"/>
    <col min="13570" max="13570" width="5.7109375" bestFit="1" customWidth="1"/>
    <col min="13571" max="13571" width="5.140625" bestFit="1" customWidth="1"/>
    <col min="13572" max="13572" width="13.85546875" bestFit="1" customWidth="1"/>
    <col min="13573" max="13575" width="11.5703125" bestFit="1" customWidth="1"/>
    <col min="13576" max="13576" width="15.7109375" bestFit="1" customWidth="1"/>
    <col min="13825" max="13825" width="4.85546875" bestFit="1" customWidth="1"/>
    <col min="13826" max="13826" width="5.7109375" bestFit="1" customWidth="1"/>
    <col min="13827" max="13827" width="5.140625" bestFit="1" customWidth="1"/>
    <col min="13828" max="13828" width="13.85546875" bestFit="1" customWidth="1"/>
    <col min="13829" max="13831" width="11.5703125" bestFit="1" customWidth="1"/>
    <col min="13832" max="13832" width="15.7109375" bestFit="1" customWidth="1"/>
    <col min="14081" max="14081" width="4.85546875" bestFit="1" customWidth="1"/>
    <col min="14082" max="14082" width="5.7109375" bestFit="1" customWidth="1"/>
    <col min="14083" max="14083" width="5.140625" bestFit="1" customWidth="1"/>
    <col min="14084" max="14084" width="13.85546875" bestFit="1" customWidth="1"/>
    <col min="14085" max="14087" width="11.5703125" bestFit="1" customWidth="1"/>
    <col min="14088" max="14088" width="15.7109375" bestFit="1" customWidth="1"/>
    <col min="14337" max="14337" width="4.85546875" bestFit="1" customWidth="1"/>
    <col min="14338" max="14338" width="5.7109375" bestFit="1" customWidth="1"/>
    <col min="14339" max="14339" width="5.140625" bestFit="1" customWidth="1"/>
    <col min="14340" max="14340" width="13.85546875" bestFit="1" customWidth="1"/>
    <col min="14341" max="14343" width="11.5703125" bestFit="1" customWidth="1"/>
    <col min="14344" max="14344" width="15.7109375" bestFit="1" customWidth="1"/>
    <col min="14593" max="14593" width="4.85546875" bestFit="1" customWidth="1"/>
    <col min="14594" max="14594" width="5.7109375" bestFit="1" customWidth="1"/>
    <col min="14595" max="14595" width="5.140625" bestFit="1" customWidth="1"/>
    <col min="14596" max="14596" width="13.85546875" bestFit="1" customWidth="1"/>
    <col min="14597" max="14599" width="11.5703125" bestFit="1" customWidth="1"/>
    <col min="14600" max="14600" width="15.7109375" bestFit="1" customWidth="1"/>
    <col min="14849" max="14849" width="4.85546875" bestFit="1" customWidth="1"/>
    <col min="14850" max="14850" width="5.7109375" bestFit="1" customWidth="1"/>
    <col min="14851" max="14851" width="5.140625" bestFit="1" customWidth="1"/>
    <col min="14852" max="14852" width="13.85546875" bestFit="1" customWidth="1"/>
    <col min="14853" max="14855" width="11.5703125" bestFit="1" customWidth="1"/>
    <col min="14856" max="14856" width="15.7109375" bestFit="1" customWidth="1"/>
    <col min="15105" max="15105" width="4.85546875" bestFit="1" customWidth="1"/>
    <col min="15106" max="15106" width="5.7109375" bestFit="1" customWidth="1"/>
    <col min="15107" max="15107" width="5.140625" bestFit="1" customWidth="1"/>
    <col min="15108" max="15108" width="13.85546875" bestFit="1" customWidth="1"/>
    <col min="15109" max="15111" width="11.5703125" bestFit="1" customWidth="1"/>
    <col min="15112" max="15112" width="15.7109375" bestFit="1" customWidth="1"/>
    <col min="15361" max="15361" width="4.85546875" bestFit="1" customWidth="1"/>
    <col min="15362" max="15362" width="5.7109375" bestFit="1" customWidth="1"/>
    <col min="15363" max="15363" width="5.140625" bestFit="1" customWidth="1"/>
    <col min="15364" max="15364" width="13.85546875" bestFit="1" customWidth="1"/>
    <col min="15365" max="15367" width="11.5703125" bestFit="1" customWidth="1"/>
    <col min="15368" max="15368" width="15.7109375" bestFit="1" customWidth="1"/>
    <col min="15617" max="15617" width="4.85546875" bestFit="1" customWidth="1"/>
    <col min="15618" max="15618" width="5.7109375" bestFit="1" customWidth="1"/>
    <col min="15619" max="15619" width="5.140625" bestFit="1" customWidth="1"/>
    <col min="15620" max="15620" width="13.85546875" bestFit="1" customWidth="1"/>
    <col min="15621" max="15623" width="11.5703125" bestFit="1" customWidth="1"/>
    <col min="15624" max="15624" width="15.7109375" bestFit="1" customWidth="1"/>
    <col min="15873" max="15873" width="4.85546875" bestFit="1" customWidth="1"/>
    <col min="15874" max="15874" width="5.7109375" bestFit="1" customWidth="1"/>
    <col min="15875" max="15875" width="5.140625" bestFit="1" customWidth="1"/>
    <col min="15876" max="15876" width="13.85546875" bestFit="1" customWidth="1"/>
    <col min="15877" max="15879" width="11.5703125" bestFit="1" customWidth="1"/>
    <col min="15880" max="15880" width="15.7109375" bestFit="1" customWidth="1"/>
    <col min="16129" max="16129" width="4.85546875" bestFit="1" customWidth="1"/>
    <col min="16130" max="16130" width="5.7109375" bestFit="1" customWidth="1"/>
    <col min="16131" max="16131" width="5.140625" bestFit="1" customWidth="1"/>
    <col min="16132" max="16132" width="13.85546875" bestFit="1" customWidth="1"/>
    <col min="16133" max="16135" width="11.5703125" bestFit="1" customWidth="1"/>
    <col min="16136" max="16136" width="15.7109375" bestFit="1" customWidth="1"/>
  </cols>
  <sheetData>
    <row r="1" spans="1:8">
      <c r="A1" s="9"/>
      <c r="B1" s="9"/>
      <c r="C1" s="10"/>
      <c r="D1" s="10" t="s">
        <v>172</v>
      </c>
      <c r="E1" s="10"/>
      <c r="F1" s="10"/>
      <c r="G1" s="10"/>
      <c r="H1" s="10"/>
    </row>
    <row r="2" spans="1:8">
      <c r="A2" s="9"/>
      <c r="B2" s="9"/>
      <c r="C2" s="10" t="s">
        <v>173</v>
      </c>
      <c r="D2" s="10" t="s">
        <v>174</v>
      </c>
      <c r="E2" s="10" t="s">
        <v>175</v>
      </c>
      <c r="F2" s="10" t="s">
        <v>176</v>
      </c>
      <c r="G2" s="10" t="s">
        <v>177</v>
      </c>
      <c r="H2" s="11" t="s">
        <v>178</v>
      </c>
    </row>
    <row r="3" spans="1:8">
      <c r="A3" s="12" t="s">
        <v>179</v>
      </c>
      <c r="B3" s="12" t="s">
        <v>180</v>
      </c>
      <c r="C3" s="9"/>
      <c r="D3" s="9"/>
      <c r="E3" s="9"/>
      <c r="F3" s="9"/>
      <c r="G3" s="9"/>
      <c r="H3" s="9"/>
    </row>
    <row r="4" spans="1:8">
      <c r="A4" s="12" t="s">
        <v>3</v>
      </c>
      <c r="B4" s="12" t="s">
        <v>115</v>
      </c>
      <c r="C4" s="9"/>
      <c r="D4" s="13">
        <v>0.27229999999999999</v>
      </c>
      <c r="E4" s="13">
        <v>0.27229999999999999</v>
      </c>
      <c r="F4" s="13">
        <v>0.27229999999999999</v>
      </c>
      <c r="G4" s="13" t="s">
        <v>181</v>
      </c>
      <c r="H4" s="14">
        <v>0.27229999999999999</v>
      </c>
    </row>
    <row r="5" spans="1:8">
      <c r="A5" s="12"/>
      <c r="B5" s="12" t="s">
        <v>9</v>
      </c>
      <c r="C5" s="9"/>
      <c r="D5" s="13">
        <v>2.2079999999999999E-2</v>
      </c>
      <c r="E5" s="13">
        <v>2.2207400000000002E-2</v>
      </c>
      <c r="F5" s="13">
        <v>2.2197600000000001E-2</v>
      </c>
      <c r="G5" s="13" t="s">
        <v>181</v>
      </c>
      <c r="H5" s="14">
        <v>2.2161666666666701E-2</v>
      </c>
    </row>
    <row r="6" spans="1:8">
      <c r="A6" s="12"/>
      <c r="B6" s="12" t="s">
        <v>13</v>
      </c>
      <c r="C6" s="9"/>
      <c r="D6" s="13">
        <v>0.93600000000000005</v>
      </c>
      <c r="E6" s="13">
        <v>0.93970000000000009</v>
      </c>
      <c r="F6" s="13">
        <v>0.93820000000000003</v>
      </c>
      <c r="G6" s="13" t="s">
        <v>181</v>
      </c>
      <c r="H6" s="14">
        <v>0.93796666666666706</v>
      </c>
    </row>
    <row r="7" spans="1:8">
      <c r="A7" s="12"/>
      <c r="B7" s="12" t="s">
        <v>135</v>
      </c>
      <c r="C7" s="9"/>
      <c r="D7" s="13">
        <v>1.2444001991040299</v>
      </c>
      <c r="E7" s="13">
        <v>1.2444001991040299</v>
      </c>
      <c r="F7" s="13">
        <v>1.2444001991040299</v>
      </c>
      <c r="G7" s="13" t="s">
        <v>181</v>
      </c>
      <c r="H7" s="14">
        <v>1.2444001991040299</v>
      </c>
    </row>
    <row r="8" spans="1:8">
      <c r="A8" s="12"/>
      <c r="B8" s="12" t="s">
        <v>160</v>
      </c>
      <c r="C8" s="9"/>
      <c r="D8" s="13">
        <v>0.65018237615651198</v>
      </c>
      <c r="E8" s="13">
        <v>0.65018237615651198</v>
      </c>
      <c r="F8" s="13">
        <v>0.65018237615651198</v>
      </c>
      <c r="G8" s="13">
        <v>0.65018237615651198</v>
      </c>
      <c r="H8" s="14">
        <v>0.65018237615651198</v>
      </c>
    </row>
    <row r="9" spans="1:8">
      <c r="A9" s="12"/>
      <c r="B9" s="12" t="s">
        <v>159</v>
      </c>
      <c r="C9" s="9"/>
      <c r="D9" s="13">
        <v>1.4400000000000001E-2</v>
      </c>
      <c r="E9" s="13">
        <v>1.4400000000000001E-2</v>
      </c>
      <c r="F9" s="13">
        <v>1.4400000000000001E-2</v>
      </c>
      <c r="G9" s="13" t="s">
        <v>181</v>
      </c>
      <c r="H9" s="14">
        <v>1.4400000000000001E-2</v>
      </c>
    </row>
    <row r="10" spans="1:8">
      <c r="A10" s="12"/>
      <c r="B10" s="12" t="s">
        <v>123</v>
      </c>
      <c r="C10" s="9"/>
      <c r="D10" s="13">
        <v>0.658631364025555</v>
      </c>
      <c r="E10" s="13">
        <v>0.66454013822434899</v>
      </c>
      <c r="F10" s="13">
        <v>0.66520321958358308</v>
      </c>
      <c r="G10" s="13" t="s">
        <v>181</v>
      </c>
      <c r="H10" s="14">
        <v>0.66279157394449495</v>
      </c>
    </row>
    <row r="11" spans="1:8">
      <c r="A11" s="12"/>
      <c r="B11" s="12" t="s">
        <v>15</v>
      </c>
      <c r="C11" s="9"/>
      <c r="D11" s="13">
        <v>2.6525000000000003</v>
      </c>
      <c r="E11" s="13">
        <v>2.6527000000000003</v>
      </c>
      <c r="F11" s="13">
        <v>2.6525000000000003</v>
      </c>
      <c r="G11" s="13" t="s">
        <v>181</v>
      </c>
      <c r="H11" s="14">
        <v>2.6525666666666701</v>
      </c>
    </row>
    <row r="12" spans="1:8">
      <c r="A12" s="12"/>
      <c r="B12" s="12" t="s">
        <v>23</v>
      </c>
      <c r="C12" s="9"/>
      <c r="D12" s="13">
        <v>8.1241366520600497E-4</v>
      </c>
      <c r="E12" s="13">
        <v>8.1241366520600497E-4</v>
      </c>
      <c r="F12" s="13">
        <v>8.1241366520600497E-4</v>
      </c>
      <c r="G12" s="13" t="s">
        <v>181</v>
      </c>
      <c r="H12" s="14">
        <v>8.1241366520600497E-4</v>
      </c>
    </row>
    <row r="13" spans="1:8">
      <c r="A13" s="12"/>
      <c r="B13" s="12" t="s">
        <v>17</v>
      </c>
      <c r="C13" s="9"/>
      <c r="D13" s="13">
        <v>0.14250000000000002</v>
      </c>
      <c r="E13" s="13">
        <v>0.14250000000000002</v>
      </c>
      <c r="F13" s="13">
        <v>0.14350000000000002</v>
      </c>
      <c r="G13" s="13" t="s">
        <v>181</v>
      </c>
      <c r="H13" s="14">
        <v>0.14283333333333301</v>
      </c>
    </row>
    <row r="14" spans="1:8">
      <c r="A14" s="12"/>
      <c r="B14" s="12" t="s">
        <v>19</v>
      </c>
      <c r="C14" s="9"/>
      <c r="D14" s="13">
        <v>0.58460000000000001</v>
      </c>
      <c r="E14" s="13">
        <v>0.58510000000000006</v>
      </c>
      <c r="F14" s="13">
        <v>0.58010000000000006</v>
      </c>
      <c r="G14" s="13" t="s">
        <v>181</v>
      </c>
      <c r="H14" s="14">
        <v>0.58326666666666704</v>
      </c>
    </row>
    <row r="15" spans="1:8">
      <c r="A15" s="12"/>
      <c r="B15" s="12" t="s">
        <v>158</v>
      </c>
      <c r="C15" s="9"/>
      <c r="D15" s="13">
        <v>2.1559999999999999E-2</v>
      </c>
      <c r="E15" s="13">
        <v>2.1530000000000001E-2</v>
      </c>
      <c r="F15" s="13">
        <v>2.1569999999999999E-2</v>
      </c>
      <c r="G15" s="13" t="s">
        <v>181</v>
      </c>
      <c r="H15" s="14">
        <v>2.1553333333333299E-2</v>
      </c>
    </row>
    <row r="16" spans="1:8">
      <c r="A16" s="12"/>
      <c r="B16" s="12" t="s">
        <v>25</v>
      </c>
      <c r="C16" s="9"/>
      <c r="D16" s="13">
        <v>0.97360000000000002</v>
      </c>
      <c r="E16" s="13">
        <v>0.97320000000000007</v>
      </c>
      <c r="F16" s="13">
        <v>0.97450000000000003</v>
      </c>
      <c r="G16" s="13" t="s">
        <v>181</v>
      </c>
      <c r="H16" s="14">
        <v>0.973766666666667</v>
      </c>
    </row>
    <row r="17" spans="1:8">
      <c r="A17" s="12"/>
      <c r="B17" s="12" t="s">
        <v>35</v>
      </c>
      <c r="C17" s="9"/>
      <c r="D17" s="13">
        <v>1.1000000000000001E-3</v>
      </c>
      <c r="E17" s="13">
        <v>1.1000000000000001E-3</v>
      </c>
      <c r="F17" s="13">
        <v>1.1000000000000001E-3</v>
      </c>
      <c r="G17" s="13" t="s">
        <v>181</v>
      </c>
      <c r="H17" s="14">
        <v>1.1000000000000001E-3</v>
      </c>
    </row>
    <row r="18" spans="1:8">
      <c r="A18" s="12"/>
      <c r="B18" s="12" t="s">
        <v>105</v>
      </c>
      <c r="C18" s="9"/>
      <c r="D18" s="13">
        <v>0.99180000000000001</v>
      </c>
      <c r="E18" s="13">
        <v>1.0038</v>
      </c>
      <c r="F18" s="13">
        <v>0.99670000000000003</v>
      </c>
      <c r="G18" s="13" t="s">
        <v>181</v>
      </c>
      <c r="H18" s="14">
        <v>0.99743333333333295</v>
      </c>
    </row>
    <row r="19" spans="1:8">
      <c r="A19" s="12"/>
      <c r="B19" s="12" t="s">
        <v>31</v>
      </c>
      <c r="C19" s="9"/>
      <c r="D19" s="13">
        <v>0.14788999999999999</v>
      </c>
      <c r="E19" s="13">
        <v>0.14823999999999998</v>
      </c>
      <c r="F19" s="13">
        <v>0.14831999999999998</v>
      </c>
      <c r="G19" s="13" t="s">
        <v>181</v>
      </c>
      <c r="H19" s="14">
        <v>0.14815</v>
      </c>
    </row>
    <row r="20" spans="1:8">
      <c r="A20" s="12"/>
      <c r="B20" s="12" t="s">
        <v>33</v>
      </c>
      <c r="C20" s="9"/>
      <c r="D20" s="13">
        <v>5.5829999999999996E-4</v>
      </c>
      <c r="E20" s="13">
        <v>5.5899999999999993E-4</v>
      </c>
      <c r="F20" s="13">
        <v>5.5336999999999997E-4</v>
      </c>
      <c r="G20" s="13" t="s">
        <v>181</v>
      </c>
      <c r="H20" s="14">
        <v>5.5688999999999999E-4</v>
      </c>
    </row>
    <row r="21" spans="1:8">
      <c r="A21" s="12"/>
      <c r="B21" s="12" t="s">
        <v>37</v>
      </c>
      <c r="C21" s="9"/>
      <c r="D21" s="13">
        <v>5.2284847851092796E-2</v>
      </c>
      <c r="E21" s="13">
        <v>5.2958247717499504E-2</v>
      </c>
      <c r="F21" s="13">
        <v>5.2925E-2</v>
      </c>
      <c r="G21" s="13" t="s">
        <v>181</v>
      </c>
      <c r="H21" s="14">
        <v>5.2722698522864098E-2</v>
      </c>
    </row>
    <row r="22" spans="1:8">
      <c r="A22" s="12"/>
      <c r="B22" s="12" t="s">
        <v>41</v>
      </c>
      <c r="C22" s="9"/>
      <c r="D22" s="13">
        <v>5.6270000000000001E-3</v>
      </c>
      <c r="E22" s="13">
        <v>5.6270000000000001E-3</v>
      </c>
      <c r="F22" s="13">
        <v>5.6270000000000001E-3</v>
      </c>
      <c r="G22" s="13" t="s">
        <v>181</v>
      </c>
      <c r="H22" s="14">
        <v>5.6270000000000001E-3</v>
      </c>
    </row>
    <row r="23" spans="1:8">
      <c r="A23" s="12"/>
      <c r="B23" s="12" t="s">
        <v>39</v>
      </c>
      <c r="C23" s="9"/>
      <c r="D23" s="13">
        <v>0.17300000000000001</v>
      </c>
      <c r="E23" s="13">
        <v>0.17460000000000001</v>
      </c>
      <c r="F23" s="13">
        <v>0.17470000000000002</v>
      </c>
      <c r="G23" s="13" t="s">
        <v>181</v>
      </c>
      <c r="H23" s="14">
        <v>0.1741</v>
      </c>
    </row>
    <row r="24" spans="1:8">
      <c r="A24" s="12"/>
      <c r="B24" s="12" t="s">
        <v>157</v>
      </c>
      <c r="C24" s="9"/>
      <c r="D24" s="13">
        <v>2.6914278024492002E-2</v>
      </c>
      <c r="E24" s="13">
        <v>2.6950545748551401E-2</v>
      </c>
      <c r="F24" s="13">
        <v>2.6946914578280801E-2</v>
      </c>
      <c r="G24" s="13" t="s">
        <v>181</v>
      </c>
      <c r="H24" s="14">
        <v>2.6937246117108102E-2</v>
      </c>
    </row>
    <row r="25" spans="1:8">
      <c r="A25" s="12"/>
      <c r="B25" s="12" t="s">
        <v>11</v>
      </c>
      <c r="C25" s="9"/>
      <c r="D25" s="13">
        <v>1.31357713324926E-2</v>
      </c>
      <c r="E25" s="13">
        <v>1.3286388095396302E-2</v>
      </c>
      <c r="F25" s="13">
        <v>1.3309730744147E-2</v>
      </c>
      <c r="G25" s="13" t="s">
        <v>181</v>
      </c>
      <c r="H25" s="14">
        <v>1.3243963390678702E-2</v>
      </c>
    </row>
    <row r="26" spans="1:8">
      <c r="A26" s="12"/>
      <c r="B26" s="12" t="s">
        <v>125</v>
      </c>
      <c r="C26" s="9"/>
      <c r="D26" s="13">
        <v>8.2339766813780399E-2</v>
      </c>
      <c r="E26" s="13">
        <v>8.3081319996012107E-2</v>
      </c>
      <c r="F26" s="13">
        <v>8.3162157891673E-2</v>
      </c>
      <c r="G26" s="13" t="s">
        <v>181</v>
      </c>
      <c r="H26" s="14">
        <v>8.2861081567155201E-2</v>
      </c>
    </row>
    <row r="27" spans="1:8">
      <c r="A27" s="12"/>
      <c r="B27" s="12" t="s">
        <v>43</v>
      </c>
      <c r="C27" s="9"/>
      <c r="D27" s="13">
        <v>0.17530000000000001</v>
      </c>
      <c r="E27" s="13">
        <v>0.17530000000000001</v>
      </c>
      <c r="F27" s="13">
        <v>0.17530000000000001</v>
      </c>
      <c r="G27" s="13" t="s">
        <v>181</v>
      </c>
      <c r="H27" s="14">
        <v>0.17530000000000001</v>
      </c>
    </row>
    <row r="28" spans="1:8">
      <c r="A28" s="12"/>
      <c r="B28" s="12" t="s">
        <v>45</v>
      </c>
      <c r="C28" s="9"/>
      <c r="D28" s="13">
        <v>6.0800992272193898E-2</v>
      </c>
      <c r="E28" s="13">
        <v>6.0794338831167999E-2</v>
      </c>
      <c r="F28" s="13">
        <v>6.0786578323506195E-2</v>
      </c>
      <c r="G28" s="13" t="s">
        <v>181</v>
      </c>
      <c r="H28" s="14">
        <v>6.0793969808956003E-2</v>
      </c>
    </row>
    <row r="29" spans="1:8">
      <c r="A29" s="12"/>
      <c r="B29" s="12" t="s">
        <v>47</v>
      </c>
      <c r="C29" s="9"/>
      <c r="D29" s="13">
        <v>1.2883277505797499</v>
      </c>
      <c r="E29" s="13">
        <v>1.29988301052905</v>
      </c>
      <c r="F29" s="13">
        <v>1.3010668748373699</v>
      </c>
      <c r="G29" s="13" t="s">
        <v>181</v>
      </c>
      <c r="H29" s="14">
        <v>1.2964258786487199</v>
      </c>
    </row>
    <row r="30" spans="1:8">
      <c r="A30" s="12"/>
      <c r="B30" s="12" t="s">
        <v>156</v>
      </c>
      <c r="C30" s="9"/>
      <c r="D30" s="13">
        <v>0.52660000000000007</v>
      </c>
      <c r="E30" s="13">
        <v>0.55320000000000003</v>
      </c>
      <c r="F30" s="13">
        <v>0.52639999999999998</v>
      </c>
      <c r="G30" s="13" t="s">
        <v>181</v>
      </c>
      <c r="H30" s="14">
        <v>0.53539999999999999</v>
      </c>
    </row>
    <row r="31" spans="1:8">
      <c r="A31" s="12"/>
      <c r="B31" s="12" t="s">
        <v>21</v>
      </c>
      <c r="C31" s="9"/>
      <c r="D31" s="13">
        <v>1.5429717636167299</v>
      </c>
      <c r="E31" s="13">
        <v>1.55376009944065</v>
      </c>
      <c r="F31" s="13">
        <v>1.5622558975160099</v>
      </c>
      <c r="G31" s="13">
        <v>1.569257616</v>
      </c>
      <c r="H31" s="14">
        <v>1.5570613441433501</v>
      </c>
    </row>
    <row r="32" spans="1:8">
      <c r="A32" s="12"/>
      <c r="B32" s="12" t="s">
        <v>127</v>
      </c>
      <c r="C32" s="9"/>
      <c r="D32" s="13">
        <v>0.54436581382689209</v>
      </c>
      <c r="E32" s="13">
        <v>0.54274084124830402</v>
      </c>
      <c r="F32" s="13">
        <v>0.54347826086956497</v>
      </c>
      <c r="G32" s="13" t="s">
        <v>181</v>
      </c>
      <c r="H32" s="14">
        <v>0.54352830531491991</v>
      </c>
    </row>
    <row r="33" spans="1:8">
      <c r="A33" s="12"/>
      <c r="B33" s="12" t="s">
        <v>49</v>
      </c>
      <c r="C33" s="9"/>
      <c r="D33" s="13">
        <v>1.7683465959327999E-4</v>
      </c>
      <c r="E33" s="13">
        <v>1.7691287041132203E-4</v>
      </c>
      <c r="F33" s="13">
        <v>1.7667844522968203E-4</v>
      </c>
      <c r="G33" s="13" t="s">
        <v>181</v>
      </c>
      <c r="H33" s="14">
        <v>1.76808658411428E-4</v>
      </c>
    </row>
    <row r="34" spans="1:8">
      <c r="A34" s="12"/>
      <c r="B34" s="12" t="s">
        <v>53</v>
      </c>
      <c r="C34" s="9"/>
      <c r="D34" s="13">
        <v>0.12875</v>
      </c>
      <c r="E34" s="13">
        <v>0.12878000000000001</v>
      </c>
      <c r="F34" s="13">
        <v>0.12875</v>
      </c>
      <c r="G34" s="13" t="s">
        <v>181</v>
      </c>
      <c r="H34" s="14">
        <v>0.12875999999999999</v>
      </c>
    </row>
    <row r="35" spans="1:8">
      <c r="A35" s="12"/>
      <c r="B35" s="12" t="s">
        <v>51</v>
      </c>
      <c r="C35" s="9"/>
      <c r="D35" s="13">
        <v>2.49467387128481E-2</v>
      </c>
      <c r="E35" s="13">
        <v>2.4958132732341501E-2</v>
      </c>
      <c r="F35" s="13">
        <f>E35</f>
        <v>2.4958132732341501E-2</v>
      </c>
      <c r="G35" s="13" t="s">
        <v>181</v>
      </c>
      <c r="H35" s="14">
        <v>1.66366138298043E-2</v>
      </c>
    </row>
    <row r="36" spans="1:8">
      <c r="A36" s="12"/>
      <c r="B36" s="12" t="s">
        <v>55</v>
      </c>
      <c r="C36" s="9"/>
      <c r="D36" s="13">
        <v>4.5500045500045504E-3</v>
      </c>
      <c r="E36" s="13">
        <v>4.6212856416655108E-3</v>
      </c>
      <c r="F36" s="13">
        <v>4.6119079463173901E-3</v>
      </c>
      <c r="G36" s="13" t="s">
        <v>181</v>
      </c>
      <c r="H36" s="14">
        <v>4.5943993793291504E-3</v>
      </c>
    </row>
    <row r="37" spans="1:8">
      <c r="A37" s="12"/>
      <c r="B37" s="12" t="s">
        <v>59</v>
      </c>
      <c r="C37" s="9"/>
      <c r="D37" s="13">
        <v>1.11904E-4</v>
      </c>
      <c r="E37" s="13">
        <v>1.11433E-4</v>
      </c>
      <c r="F37" s="13">
        <v>1.11576E-4</v>
      </c>
      <c r="G37" s="13" t="s">
        <v>181</v>
      </c>
      <c r="H37" s="14">
        <v>1.1163766666666701E-4</v>
      </c>
    </row>
    <row r="38" spans="1:8">
      <c r="A38" s="12"/>
      <c r="B38" s="12" t="s">
        <v>155</v>
      </c>
      <c r="C38" s="9"/>
      <c r="D38" s="13">
        <v>0.26564199999999999</v>
      </c>
      <c r="E38" s="13">
        <v>0.26631199999999999</v>
      </c>
      <c r="F38" s="13">
        <v>0.26666699999999999</v>
      </c>
      <c r="G38" s="13" t="s">
        <v>181</v>
      </c>
      <c r="H38" s="14">
        <v>0.26620699999999997</v>
      </c>
    </row>
    <row r="39" spans="1:8">
      <c r="A39" s="12"/>
      <c r="B39" s="12" t="s">
        <v>57</v>
      </c>
      <c r="C39" s="9"/>
      <c r="D39" s="13">
        <v>2.1559999999999999E-2</v>
      </c>
      <c r="E39" s="13">
        <v>2.1530000000000001E-2</v>
      </c>
      <c r="F39" s="13">
        <v>2.1569999999999999E-2</v>
      </c>
      <c r="G39" s="13" t="s">
        <v>181</v>
      </c>
      <c r="H39" s="14">
        <v>2.1553333333333299E-2</v>
      </c>
    </row>
    <row r="40" spans="1:8">
      <c r="A40" s="12"/>
      <c r="B40" s="12" t="s">
        <v>154</v>
      </c>
      <c r="C40" s="9"/>
      <c r="D40" s="13">
        <v>1.4130281192595699</v>
      </c>
      <c r="E40" s="13">
        <v>1.41262890238734</v>
      </c>
      <c r="F40" s="13">
        <v>1.4130281192595699</v>
      </c>
      <c r="G40" s="13" t="s">
        <v>181</v>
      </c>
      <c r="H40" s="14">
        <v>1.4128950469688299</v>
      </c>
    </row>
    <row r="41" spans="1:8">
      <c r="A41" s="12"/>
      <c r="B41" s="12" t="s">
        <v>61</v>
      </c>
      <c r="C41" s="9"/>
      <c r="D41" s="13">
        <v>1.1946999999999999E-2</v>
      </c>
      <c r="E41" s="13">
        <v>1.2043E-2</v>
      </c>
      <c r="F41" s="13">
        <v>1.1663999999999999E-2</v>
      </c>
      <c r="G41" s="13" t="s">
        <v>181</v>
      </c>
      <c r="H41" s="14">
        <v>1.1884666666666701E-2</v>
      </c>
    </row>
    <row r="42" spans="1:8">
      <c r="A42" s="12"/>
      <c r="B42" s="12" t="s">
        <v>153</v>
      </c>
      <c r="C42" s="9"/>
      <c r="D42" s="13">
        <v>2.3999999999999998E-4</v>
      </c>
      <c r="E42" s="13">
        <v>2.3999999999999998E-4</v>
      </c>
      <c r="F42" s="13">
        <v>2.3999999999999998E-4</v>
      </c>
      <c r="G42" s="13" t="s">
        <v>181</v>
      </c>
      <c r="H42" s="14">
        <v>2.3999999999999998E-4</v>
      </c>
    </row>
    <row r="43" spans="1:8">
      <c r="A43" s="12"/>
      <c r="B43" s="12" t="s">
        <v>99</v>
      </c>
      <c r="C43" s="9"/>
      <c r="D43" s="13">
        <v>8.6320000000000006E-4</v>
      </c>
      <c r="E43" s="13">
        <v>8.6299999999999994E-4</v>
      </c>
      <c r="F43" s="13">
        <v>8.6280000000000005E-4</v>
      </c>
      <c r="G43" s="13" t="s">
        <v>181</v>
      </c>
      <c r="H43" s="14">
        <v>8.6299999999999994E-4</v>
      </c>
    </row>
    <row r="44" spans="1:8">
      <c r="A44" s="12"/>
      <c r="B44" s="12" t="s">
        <v>63</v>
      </c>
      <c r="C44" s="9"/>
      <c r="D44" s="13">
        <v>3.4778000000000002</v>
      </c>
      <c r="E44" s="13">
        <v>3.4771000000000001</v>
      </c>
      <c r="F44" s="13">
        <v>3.4818000000000002</v>
      </c>
      <c r="G44" s="13" t="s">
        <v>181</v>
      </c>
      <c r="H44" s="14">
        <v>3.4789000000000003</v>
      </c>
    </row>
    <row r="45" spans="1:8">
      <c r="A45" s="12"/>
      <c r="B45" s="12" t="s">
        <v>129</v>
      </c>
      <c r="C45" s="9"/>
      <c r="D45" s="13">
        <v>6.7911714770798005E-3</v>
      </c>
      <c r="E45" s="13">
        <v>6.7941706016238111E-3</v>
      </c>
      <c r="F45" s="13">
        <v>6.7909408848595993E-3</v>
      </c>
      <c r="G45" s="13" t="s">
        <v>181</v>
      </c>
      <c r="H45" s="14">
        <v>6.7920943211877303E-3</v>
      </c>
    </row>
    <row r="46" spans="1:8">
      <c r="A46" s="12"/>
      <c r="B46" s="12" t="s">
        <v>152</v>
      </c>
      <c r="C46" s="9"/>
      <c r="D46" s="13">
        <v>1.2239999999999999E-4</v>
      </c>
      <c r="E46" s="13">
        <v>1.2239999999999999E-4</v>
      </c>
      <c r="F46" s="13">
        <v>1.2239999999999999E-4</v>
      </c>
      <c r="G46" s="13" t="s">
        <v>181</v>
      </c>
      <c r="H46" s="14">
        <v>1.2239999999999999E-4</v>
      </c>
    </row>
    <row r="47" spans="1:8">
      <c r="A47" s="12"/>
      <c r="B47" s="12" t="s">
        <v>101</v>
      </c>
      <c r="C47" s="9"/>
      <c r="D47" s="13">
        <v>8.8979999999999997E-3</v>
      </c>
      <c r="E47" s="13">
        <v>8.8970000000000004E-3</v>
      </c>
      <c r="F47" s="13">
        <v>8.8929999999999999E-3</v>
      </c>
      <c r="G47" s="13" t="s">
        <v>181</v>
      </c>
      <c r="H47" s="14">
        <v>8.8959999999999994E-3</v>
      </c>
    </row>
    <row r="48" spans="1:8">
      <c r="A48" s="12"/>
      <c r="B48" s="12" t="s">
        <v>131</v>
      </c>
      <c r="C48" s="9"/>
      <c r="D48" s="13">
        <v>1.8175209014903699</v>
      </c>
      <c r="E48" s="13">
        <v>1.83452577508714</v>
      </c>
      <c r="F48" s="13">
        <v>1.8362100624311399</v>
      </c>
      <c r="G48" s="13" t="s">
        <v>181</v>
      </c>
      <c r="H48" s="14">
        <v>1.82941891300288</v>
      </c>
    </row>
    <row r="49" spans="1:8">
      <c r="A49" s="12"/>
      <c r="B49" s="12" t="s">
        <v>65</v>
      </c>
      <c r="C49" s="9"/>
      <c r="D49" s="13">
        <v>0.78200000000000003</v>
      </c>
      <c r="E49" s="13">
        <v>0.7863</v>
      </c>
      <c r="F49" s="13">
        <v>0.78639999999999999</v>
      </c>
      <c r="G49" s="13" t="s">
        <v>181</v>
      </c>
      <c r="H49" s="14">
        <v>0.78490000000000004</v>
      </c>
    </row>
    <row r="50" spans="1:8">
      <c r="A50" s="12"/>
      <c r="B50" s="12" t="s">
        <v>75</v>
      </c>
      <c r="C50" s="9"/>
      <c r="D50" s="13">
        <v>0.116173702920607</v>
      </c>
      <c r="E50" s="13">
        <v>0.116550116550117</v>
      </c>
      <c r="F50" s="13">
        <v>0.11701517686844</v>
      </c>
      <c r="G50" s="13" t="s">
        <v>181</v>
      </c>
      <c r="H50" s="14">
        <v>0.11657966544638801</v>
      </c>
    </row>
    <row r="51" spans="1:8">
      <c r="A51" s="12"/>
      <c r="B51" s="12" t="s">
        <v>67</v>
      </c>
      <c r="C51" s="9"/>
      <c r="D51" s="13">
        <v>4.9813200498132002E-4</v>
      </c>
      <c r="E51" s="13">
        <v>4.92853622474125E-4</v>
      </c>
      <c r="F51" s="13">
        <v>4.9382716049382696E-4</v>
      </c>
      <c r="G51" s="13" t="s">
        <v>181</v>
      </c>
      <c r="H51" s="14">
        <v>4.9493759598309098E-4</v>
      </c>
    </row>
    <row r="52" spans="1:8">
      <c r="A52" s="12"/>
      <c r="B52" s="12" t="s">
        <v>151</v>
      </c>
      <c r="C52" s="9"/>
      <c r="D52" s="13">
        <v>0.15575999999999998</v>
      </c>
      <c r="E52" s="13">
        <v>0.15575999999999998</v>
      </c>
      <c r="F52" s="13">
        <v>0.15575999999999998</v>
      </c>
      <c r="G52" s="13" t="s">
        <v>181</v>
      </c>
      <c r="H52" s="14">
        <v>0.15575999999999998</v>
      </c>
    </row>
    <row r="53" spans="1:8">
      <c r="A53" s="12"/>
      <c r="B53" s="12" t="s">
        <v>150</v>
      </c>
      <c r="C53" s="9"/>
      <c r="D53" s="13">
        <v>0.125</v>
      </c>
      <c r="E53" s="13">
        <v>0.125</v>
      </c>
      <c r="F53" s="13">
        <v>0.125</v>
      </c>
      <c r="G53" s="13" t="s">
        <v>181</v>
      </c>
      <c r="H53" s="14">
        <v>0.125</v>
      </c>
    </row>
    <row r="54" spans="1:8">
      <c r="A54" s="12"/>
      <c r="B54" s="12" t="s">
        <v>71</v>
      </c>
      <c r="C54" s="9"/>
      <c r="D54" s="13">
        <v>3.4965034965035004E-3</v>
      </c>
      <c r="E54" s="13">
        <v>3.4965034965035004E-3</v>
      </c>
      <c r="F54" s="13">
        <v>3.4843205574912901E-3</v>
      </c>
      <c r="G54" s="13" t="s">
        <v>181</v>
      </c>
      <c r="H54" s="14">
        <v>3.4924425168327603E-3</v>
      </c>
    </row>
    <row r="55" spans="1:8">
      <c r="A55" s="12"/>
      <c r="B55" s="12" t="s">
        <v>149</v>
      </c>
      <c r="C55" s="9"/>
      <c r="D55" s="13">
        <v>7.8100000000000003E-2</v>
      </c>
      <c r="E55" s="13">
        <v>7.8100000000000003E-2</v>
      </c>
      <c r="F55" s="13">
        <v>7.8100000000000003E-2</v>
      </c>
      <c r="G55" s="13" t="s">
        <v>181</v>
      </c>
      <c r="H55" s="14">
        <v>7.8100000000000003E-2</v>
      </c>
    </row>
    <row r="56" spans="1:8">
      <c r="A56" s="12"/>
      <c r="B56" s="12" t="s">
        <v>73</v>
      </c>
      <c r="C56" s="9"/>
      <c r="D56" s="13">
        <v>7.7769999999999992E-2</v>
      </c>
      <c r="E56" s="13">
        <v>7.7909999999999993E-2</v>
      </c>
      <c r="F56" s="13">
        <v>7.8129999999999991E-2</v>
      </c>
      <c r="G56" s="13" t="s">
        <v>181</v>
      </c>
      <c r="H56" s="14">
        <v>7.7936666666666696E-2</v>
      </c>
    </row>
    <row r="57" spans="1:8">
      <c r="A57" s="12"/>
      <c r="B57" s="12" t="s">
        <v>69</v>
      </c>
      <c r="C57" s="9"/>
      <c r="D57" s="13">
        <v>0.3226</v>
      </c>
      <c r="E57" s="13">
        <v>0.32190000000000002</v>
      </c>
      <c r="F57" s="13">
        <v>0.32070000000000004</v>
      </c>
      <c r="G57" s="13" t="s">
        <v>181</v>
      </c>
      <c r="H57" s="14">
        <v>0.32173333333333298</v>
      </c>
    </row>
    <row r="58" spans="1:8">
      <c r="A58" s="12"/>
      <c r="B58" s="12" t="s">
        <v>148</v>
      </c>
      <c r="C58" s="9"/>
      <c r="D58" s="13">
        <v>0.16390000000000002</v>
      </c>
      <c r="E58" s="13">
        <v>0.1653</v>
      </c>
      <c r="F58" s="13">
        <v>0.16420000000000001</v>
      </c>
      <c r="G58" s="13" t="s">
        <v>181</v>
      </c>
      <c r="H58" s="14">
        <v>0.16446666666666701</v>
      </c>
    </row>
    <row r="59" spans="1:8">
      <c r="A59" s="12"/>
      <c r="B59" s="12" t="s">
        <v>77</v>
      </c>
      <c r="C59" s="9"/>
      <c r="D59" s="13">
        <v>1.3470999999999999E-2</v>
      </c>
      <c r="E59" s="13">
        <v>1.3457E-2</v>
      </c>
      <c r="F59" s="13">
        <v>1.3486999999999999E-2</v>
      </c>
      <c r="G59" s="13" t="s">
        <v>181</v>
      </c>
      <c r="H59" s="14">
        <v>1.3471666666666701E-2</v>
      </c>
    </row>
    <row r="60" spans="1:8">
      <c r="A60" s="12"/>
      <c r="B60" s="12" t="s">
        <v>79</v>
      </c>
      <c r="C60" s="9"/>
      <c r="D60" s="13">
        <v>0.73420000000000007</v>
      </c>
      <c r="E60" s="13">
        <v>0.73430000000000006</v>
      </c>
      <c r="F60" s="13">
        <v>0.73150000000000004</v>
      </c>
      <c r="G60" s="13" t="s">
        <v>181</v>
      </c>
      <c r="H60" s="14">
        <v>0.73333333333333295</v>
      </c>
    </row>
    <row r="61" spans="1:8">
      <c r="A61" s="12"/>
      <c r="B61" s="12" t="s">
        <v>81</v>
      </c>
      <c r="C61" s="9"/>
      <c r="D61" s="13">
        <v>2.5973000000000002</v>
      </c>
      <c r="E61" s="13">
        <v>2.5973999999999999</v>
      </c>
      <c r="F61" s="13">
        <v>2.5973999999999999</v>
      </c>
      <c r="G61" s="13" t="s">
        <v>181</v>
      </c>
      <c r="H61" s="14">
        <v>2.5973666666666704</v>
      </c>
    </row>
    <row r="62" spans="1:8">
      <c r="A62" s="12"/>
      <c r="B62" s="12" t="s">
        <v>85</v>
      </c>
      <c r="C62" s="9"/>
      <c r="D62" s="13">
        <v>0.35895699999999997</v>
      </c>
      <c r="E62" s="13">
        <v>0.35874499999999998</v>
      </c>
      <c r="F62" s="13">
        <v>0.35861599999999999</v>
      </c>
      <c r="G62" s="13" t="s">
        <v>181</v>
      </c>
      <c r="H62" s="14">
        <v>0.35877266666666702</v>
      </c>
    </row>
    <row r="63" spans="1:8">
      <c r="A63" s="12"/>
      <c r="B63" s="12" t="s">
        <v>147</v>
      </c>
      <c r="C63" s="9"/>
      <c r="D63" s="13">
        <v>0.36549999999999999</v>
      </c>
      <c r="E63" s="13">
        <v>0.36699999999999999</v>
      </c>
      <c r="F63" s="13">
        <v>0.3695</v>
      </c>
      <c r="G63" s="13" t="s">
        <v>181</v>
      </c>
      <c r="H63" s="14">
        <v>0.36733333333333301</v>
      </c>
    </row>
    <row r="64" spans="1:8">
      <c r="A64" s="12"/>
      <c r="B64" s="12" t="s">
        <v>87</v>
      </c>
      <c r="C64" s="9"/>
      <c r="D64" s="13">
        <v>2.2688999999999997E-2</v>
      </c>
      <c r="E64" s="13">
        <v>2.2641999999999999E-2</v>
      </c>
      <c r="F64" s="13">
        <v>2.2626E-2</v>
      </c>
      <c r="G64" s="13" t="s">
        <v>181</v>
      </c>
      <c r="H64" s="14">
        <v>2.2652333333333302E-2</v>
      </c>
    </row>
    <row r="65" spans="1:8">
      <c r="A65" s="12"/>
      <c r="B65" s="12" t="s">
        <v>83</v>
      </c>
      <c r="C65" s="9"/>
      <c r="D65" s="13">
        <v>1.16744E-2</v>
      </c>
      <c r="E65" s="13">
        <v>1.1661100000000001E-2</v>
      </c>
      <c r="F65" s="13">
        <v>1.16588E-2</v>
      </c>
      <c r="G65" s="13" t="s">
        <v>181</v>
      </c>
      <c r="H65" s="14">
        <v>1.1664766666666701E-2</v>
      </c>
    </row>
    <row r="66" spans="1:8">
      <c r="A66" s="12"/>
      <c r="B66" s="12" t="s">
        <v>89</v>
      </c>
      <c r="C66" s="9"/>
      <c r="D66" s="13">
        <v>0.327621793401697</v>
      </c>
      <c r="E66" s="13">
        <v>0.33125745329269901</v>
      </c>
      <c r="F66" s="13">
        <v>0.33005478909498998</v>
      </c>
      <c r="G66" s="13" t="s">
        <v>181</v>
      </c>
      <c r="H66" s="14">
        <v>0.32964467859646202</v>
      </c>
    </row>
    <row r="67" spans="1:8">
      <c r="A67" s="12"/>
      <c r="B67" s="12" t="s">
        <v>146</v>
      </c>
      <c r="C67" s="9"/>
      <c r="D67" s="13">
        <v>2.0920502092050203E-4</v>
      </c>
      <c r="E67" s="13">
        <v>2.0811654526534901E-4</v>
      </c>
      <c r="F67" s="13">
        <v>2.0911752404851502E-4</v>
      </c>
      <c r="G67" s="13" t="s">
        <v>181</v>
      </c>
      <c r="H67" s="14">
        <v>2.0881303007812201E-4</v>
      </c>
    </row>
    <row r="68" spans="1:8">
      <c r="A68" s="12"/>
      <c r="B68" s="12" t="s">
        <v>91</v>
      </c>
      <c r="C68" s="9"/>
      <c r="D68" s="13">
        <v>0.2747</v>
      </c>
      <c r="E68" s="13">
        <v>0.2747</v>
      </c>
      <c r="F68" s="13">
        <v>0.2747</v>
      </c>
      <c r="G68" s="13" t="s">
        <v>181</v>
      </c>
      <c r="H68" s="14">
        <v>0.2747</v>
      </c>
    </row>
    <row r="69" spans="1:8">
      <c r="A69" s="12"/>
      <c r="B69" s="12" t="s">
        <v>145</v>
      </c>
      <c r="C69" s="9"/>
      <c r="D69" s="13">
        <v>3.0241630628723501E-5</v>
      </c>
      <c r="E69" s="13">
        <v>3.0697920827188494E-5</v>
      </c>
      <c r="F69" s="13">
        <v>3.0669672294551505E-5</v>
      </c>
      <c r="G69" s="13" t="s">
        <v>181</v>
      </c>
      <c r="H69" s="14">
        <v>3.0536407916821198E-5</v>
      </c>
    </row>
    <row r="70" spans="1:8">
      <c r="A70" s="12"/>
      <c r="B70" s="12" t="s">
        <v>93</v>
      </c>
      <c r="C70" s="9"/>
      <c r="D70" s="13">
        <v>3.2633028540846792E-2</v>
      </c>
      <c r="E70" s="13">
        <v>3.2683797334309497E-2</v>
      </c>
      <c r="F70" s="13">
        <v>3.2280139966686903E-2</v>
      </c>
      <c r="G70" s="13" t="s">
        <v>181</v>
      </c>
      <c r="H70" s="14">
        <v>3.2532321947281007E-2</v>
      </c>
    </row>
    <row r="71" spans="1:8">
      <c r="A71" s="12"/>
      <c r="B71" s="12" t="s">
        <v>144</v>
      </c>
      <c r="C71" s="9"/>
      <c r="D71" s="13">
        <v>1.7000000000000001E-3</v>
      </c>
      <c r="E71" s="13">
        <v>1.7000000000000001E-3</v>
      </c>
      <c r="F71" s="13">
        <v>1.7000000000000001E-3</v>
      </c>
      <c r="G71" s="13" t="s">
        <v>181</v>
      </c>
      <c r="H71" s="14">
        <v>1.7000000000000001E-3</v>
      </c>
    </row>
    <row r="72" spans="1:8">
      <c r="A72" s="12"/>
      <c r="B72" s="12" t="s">
        <v>95</v>
      </c>
      <c r="C72" s="9"/>
      <c r="D72" s="13">
        <v>0.26669999999999999</v>
      </c>
      <c r="E72" s="13">
        <v>0.26669999999999999</v>
      </c>
      <c r="F72" s="13">
        <v>0.2666</v>
      </c>
      <c r="G72" s="13" t="s">
        <v>181</v>
      </c>
      <c r="H72" s="14">
        <v>0.266666666666667</v>
      </c>
    </row>
    <row r="73" spans="1:8">
      <c r="A73" s="12"/>
      <c r="B73" s="12" t="s">
        <v>103</v>
      </c>
      <c r="C73" s="9"/>
      <c r="D73" s="13">
        <v>0.14016099999999998</v>
      </c>
      <c r="E73" s="13">
        <v>0.14132500000000001</v>
      </c>
      <c r="F73" s="13">
        <v>0.14105599999999999</v>
      </c>
      <c r="G73" s="13" t="s">
        <v>181</v>
      </c>
      <c r="H73" s="14">
        <v>0.14084733333333299</v>
      </c>
    </row>
    <row r="74" spans="1:8">
      <c r="A74" s="12"/>
      <c r="B74" s="12" t="s">
        <v>97</v>
      </c>
      <c r="C74" s="9"/>
      <c r="D74" s="13">
        <v>0.74840000000000007</v>
      </c>
      <c r="E74" s="13">
        <v>0.75009999999999999</v>
      </c>
      <c r="F74" s="13">
        <v>0.74760000000000004</v>
      </c>
      <c r="G74" s="13" t="s">
        <v>181</v>
      </c>
      <c r="H74" s="14">
        <v>0.74870000000000003</v>
      </c>
    </row>
    <row r="75" spans="1:8">
      <c r="A75" s="12"/>
      <c r="B75" s="12" t="s">
        <v>109</v>
      </c>
      <c r="C75" s="9"/>
      <c r="D75" s="13">
        <v>3.2568E-2</v>
      </c>
      <c r="E75" s="13">
        <v>3.2530999999999997E-2</v>
      </c>
      <c r="F75" s="13">
        <v>3.2483999999999999E-2</v>
      </c>
      <c r="G75" s="13" t="s">
        <v>181</v>
      </c>
      <c r="H75" s="14">
        <v>3.2527666666666698E-2</v>
      </c>
    </row>
    <row r="76" spans="1:8">
      <c r="A76" s="12"/>
      <c r="B76" s="12" t="s">
        <v>143</v>
      </c>
      <c r="C76" s="9"/>
      <c r="D76" s="13">
        <v>0.22820629849383803</v>
      </c>
      <c r="E76" s="13">
        <v>0.22822192299792299</v>
      </c>
      <c r="F76" s="13">
        <v>0.22821150642415403</v>
      </c>
      <c r="G76" s="13" t="s">
        <v>181</v>
      </c>
      <c r="H76" s="14">
        <v>0.22821324263863901</v>
      </c>
    </row>
    <row r="77" spans="1:8">
      <c r="A77" s="12"/>
      <c r="B77" s="12" t="s">
        <v>113</v>
      </c>
      <c r="C77" s="9"/>
      <c r="D77" s="13">
        <v>0.66871740002674906</v>
      </c>
      <c r="E77" s="13">
        <v>0.67069081153588195</v>
      </c>
      <c r="F77" s="13">
        <v>0.67073579716949505</v>
      </c>
      <c r="G77" s="13" t="s">
        <v>181</v>
      </c>
      <c r="H77" s="14">
        <v>0.67004800291070898</v>
      </c>
    </row>
    <row r="78" spans="1:8">
      <c r="A78" s="12"/>
      <c r="B78" s="12" t="s">
        <v>111</v>
      </c>
      <c r="C78" s="9"/>
      <c r="D78" s="13">
        <v>0.158</v>
      </c>
      <c r="E78" s="13">
        <v>0.158</v>
      </c>
      <c r="F78" s="13">
        <v>0.15740000000000001</v>
      </c>
      <c r="G78" s="13" t="s">
        <v>181</v>
      </c>
      <c r="H78" s="14">
        <v>0.1578</v>
      </c>
    </row>
    <row r="79" spans="1:8">
      <c r="A79" s="12"/>
      <c r="B79" s="12" t="s">
        <v>107</v>
      </c>
      <c r="C79" s="9"/>
      <c r="D79" s="13">
        <v>3.1505999999999999E-2</v>
      </c>
      <c r="E79" s="13">
        <v>3.1495999999999996E-2</v>
      </c>
      <c r="F79" s="13">
        <v>3.1453999999999996E-2</v>
      </c>
      <c r="G79" s="13" t="s">
        <v>181</v>
      </c>
      <c r="H79" s="14">
        <v>3.1485333333333296E-2</v>
      </c>
    </row>
    <row r="80" spans="1:8">
      <c r="A80" s="12"/>
      <c r="B80" s="12" t="s">
        <v>133</v>
      </c>
      <c r="C80" s="9"/>
      <c r="D80" s="13">
        <v>0.12632642748863099</v>
      </c>
      <c r="E80" s="13">
        <v>0.12626262626262599</v>
      </c>
      <c r="F80" s="13">
        <v>0.12626262626262599</v>
      </c>
      <c r="G80" s="13" t="s">
        <v>181</v>
      </c>
      <c r="H80" s="14">
        <v>0.126283893337961</v>
      </c>
    </row>
    <row r="81" spans="1:8">
      <c r="A81" s="12"/>
      <c r="B81" s="12" t="s">
        <v>142</v>
      </c>
      <c r="C81" s="9"/>
      <c r="D81" s="13">
        <v>6.1899999999999998E-4</v>
      </c>
      <c r="E81" s="13">
        <v>6.1799999999999995E-4</v>
      </c>
      <c r="F81" s="13">
        <v>6.1799999999999995E-4</v>
      </c>
      <c r="G81" s="13" t="s">
        <v>181</v>
      </c>
      <c r="H81" s="14">
        <v>6.1833333333333293E-4</v>
      </c>
    </row>
    <row r="82" spans="1:8">
      <c r="A82" s="12"/>
      <c r="B82" s="12" t="s">
        <v>117</v>
      </c>
      <c r="C82" s="9"/>
      <c r="D82" s="13">
        <v>2.3284999999999999E-4</v>
      </c>
      <c r="E82" s="13">
        <v>2.3284999999999999E-4</v>
      </c>
      <c r="F82" s="13">
        <v>2.3284999999999999E-4</v>
      </c>
      <c r="G82" s="13" t="s">
        <v>181</v>
      </c>
      <c r="H82" s="14">
        <v>2.3284999999999999E-4</v>
      </c>
    </row>
    <row r="83" spans="1:8">
      <c r="A83" s="12"/>
      <c r="B83" s="12" t="s">
        <v>121</v>
      </c>
      <c r="C83" s="9"/>
      <c r="D83" s="13">
        <v>5.1348000000000004E-5</v>
      </c>
      <c r="E83" s="13">
        <v>5.1295000000000003E-5</v>
      </c>
      <c r="F83" s="13">
        <v>5.1308000000000004E-5</v>
      </c>
      <c r="G83" s="13" t="s">
        <v>181</v>
      </c>
      <c r="H83" s="14">
        <v>5.1317000000000004E-5</v>
      </c>
    </row>
    <row r="84" spans="1:8">
      <c r="A84" s="12"/>
      <c r="B84" s="12" t="s">
        <v>141</v>
      </c>
      <c r="C84" s="9"/>
      <c r="D84" s="13">
        <v>0.01</v>
      </c>
      <c r="E84" s="13">
        <v>1.0100000000000001E-2</v>
      </c>
      <c r="F84" s="13">
        <v>1.0100000000000001E-2</v>
      </c>
      <c r="G84" s="13" t="s">
        <v>181</v>
      </c>
      <c r="H84" s="14">
        <v>1.0066666666666701E-2</v>
      </c>
    </row>
    <row r="85" spans="1:8">
      <c r="A85" s="12"/>
      <c r="B85" s="12" t="s">
        <v>140</v>
      </c>
      <c r="C85" s="9"/>
      <c r="D85" s="13">
        <v>0.41329145313274901</v>
      </c>
      <c r="E85" s="13">
        <v>0.41590417567792404</v>
      </c>
      <c r="F85" s="13">
        <v>0.417397111611988</v>
      </c>
      <c r="G85" s="13" t="s">
        <v>181</v>
      </c>
      <c r="H85" s="14">
        <v>0.41553091347422</v>
      </c>
    </row>
    <row r="86" spans="1:8">
      <c r="A86" s="12"/>
      <c r="B86" s="12" t="s">
        <v>29</v>
      </c>
      <c r="C86" s="9"/>
      <c r="D86" s="13">
        <v>1.9627046855649004E-3</v>
      </c>
      <c r="E86" s="13">
        <v>1.9839313464525398E-3</v>
      </c>
      <c r="F86" s="13">
        <v>1.98359015536272E-3</v>
      </c>
      <c r="G86" s="13" t="s">
        <v>181</v>
      </c>
      <c r="H86" s="14">
        <v>1.9767420624600502E-3</v>
      </c>
    </row>
    <row r="87" spans="1:8">
      <c r="A87" s="12"/>
      <c r="B87" s="12" t="s">
        <v>27</v>
      </c>
      <c r="C87" s="9"/>
      <c r="D87" s="13">
        <v>1.9627046855649004E-3</v>
      </c>
      <c r="E87" s="13">
        <v>1.9838947424805401E-3</v>
      </c>
      <c r="F87" s="13">
        <v>1.98359015536272E-3</v>
      </c>
      <c r="G87" s="13" t="s">
        <v>181</v>
      </c>
      <c r="H87" s="14">
        <v>1.9767298611360505E-3</v>
      </c>
    </row>
    <row r="88" spans="1:8">
      <c r="A88" s="12"/>
      <c r="B88" s="12" t="s">
        <v>139</v>
      </c>
      <c r="C88" s="9"/>
      <c r="D88" s="13">
        <v>0.14028599999999999</v>
      </c>
      <c r="E88" s="13">
        <v>0.14110200000000001</v>
      </c>
      <c r="F88" s="13">
        <v>0.14083199999999998</v>
      </c>
      <c r="G88" s="13" t="s">
        <v>181</v>
      </c>
      <c r="H88" s="14">
        <v>0.14074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86"/>
  <sheetViews>
    <sheetView topLeftCell="AH1" workbookViewId="0">
      <selection activeCell="AO1" sqref="AO1"/>
    </sheetView>
  </sheetViews>
  <sheetFormatPr defaultRowHeight="11.25"/>
  <cols>
    <col min="1" max="1" width="18" style="4" bestFit="1" customWidth="1"/>
    <col min="2" max="2" width="14.85546875" style="4" bestFit="1" customWidth="1"/>
    <col min="3" max="40" width="12.5703125" style="3" bestFit="1" customWidth="1"/>
    <col min="41" max="16384" width="9.140625" style="3"/>
  </cols>
  <sheetData>
    <row r="1" spans="1:41" s="7" customFormat="1">
      <c r="A1" s="7" t="s">
        <v>162</v>
      </c>
      <c r="B1" s="7" t="s">
        <v>161</v>
      </c>
      <c r="C1" s="7">
        <v>40393</v>
      </c>
      <c r="D1" s="7">
        <v>40394</v>
      </c>
      <c r="E1" s="7">
        <v>40395</v>
      </c>
      <c r="F1" s="7">
        <v>40396</v>
      </c>
      <c r="G1" s="7">
        <v>40397</v>
      </c>
      <c r="H1" s="7">
        <v>40398</v>
      </c>
      <c r="I1" s="7">
        <v>40399</v>
      </c>
      <c r="J1" s="7">
        <v>40400</v>
      </c>
      <c r="K1" s="7">
        <v>40401</v>
      </c>
      <c r="L1" s="7">
        <v>40402</v>
      </c>
      <c r="M1" s="7">
        <v>40403</v>
      </c>
      <c r="N1" s="7">
        <v>40404</v>
      </c>
      <c r="O1" s="7">
        <v>40405</v>
      </c>
      <c r="P1" s="7">
        <v>40406</v>
      </c>
      <c r="Q1" s="7">
        <v>40407</v>
      </c>
      <c r="R1" s="7">
        <v>40408</v>
      </c>
      <c r="S1" s="7">
        <v>40409</v>
      </c>
      <c r="T1" s="7">
        <v>40410</v>
      </c>
      <c r="U1" s="7">
        <v>40411</v>
      </c>
      <c r="V1" s="7">
        <v>40412</v>
      </c>
      <c r="W1" s="7">
        <v>40413</v>
      </c>
      <c r="X1" s="7">
        <v>40414</v>
      </c>
      <c r="Y1" s="7">
        <v>40415</v>
      </c>
      <c r="Z1" s="7">
        <v>40416</v>
      </c>
      <c r="AA1" s="7">
        <v>40417</v>
      </c>
      <c r="AB1" s="7">
        <v>40418</v>
      </c>
      <c r="AC1" s="7">
        <v>40419</v>
      </c>
      <c r="AD1" s="7">
        <v>40420</v>
      </c>
      <c r="AE1" s="7">
        <v>40421</v>
      </c>
      <c r="AF1" s="7">
        <v>40422</v>
      </c>
      <c r="AG1" s="7">
        <v>40423</v>
      </c>
      <c r="AH1" s="7">
        <v>40424</v>
      </c>
      <c r="AI1" s="7">
        <v>40425</v>
      </c>
      <c r="AJ1" s="7">
        <v>40426</v>
      </c>
      <c r="AK1" s="7">
        <v>40427</v>
      </c>
      <c r="AL1" s="7">
        <v>40428</v>
      </c>
      <c r="AM1" s="7">
        <v>40429</v>
      </c>
      <c r="AN1" s="7">
        <v>40430</v>
      </c>
      <c r="AO1" s="8" t="s">
        <v>163</v>
      </c>
    </row>
    <row r="2" spans="1:41">
      <c r="A2" s="6" t="s">
        <v>115</v>
      </c>
      <c r="B2" s="6" t="s">
        <v>3</v>
      </c>
      <c r="C2" s="5">
        <v>0.27229999999999999</v>
      </c>
      <c r="D2" s="5">
        <v>0.27229999999999999</v>
      </c>
      <c r="E2" s="5">
        <v>0.2722</v>
      </c>
      <c r="F2" s="5">
        <v>0.27229999999999999</v>
      </c>
      <c r="G2" s="5">
        <v>0.27229999999999999</v>
      </c>
      <c r="H2" s="5">
        <v>0.27229999999999999</v>
      </c>
      <c r="I2" s="5">
        <v>0.27229999999999999</v>
      </c>
      <c r="J2" s="5">
        <v>0.27229999999999999</v>
      </c>
      <c r="K2" s="5">
        <v>0.27229999999999999</v>
      </c>
      <c r="L2" s="5">
        <v>0.27229999999999999</v>
      </c>
      <c r="M2" s="5">
        <v>0.2722</v>
      </c>
      <c r="N2" s="5">
        <v>0.27229999999999999</v>
      </c>
      <c r="O2" s="5">
        <v>0.27229999999999999</v>
      </c>
      <c r="P2" s="5">
        <v>0.2722</v>
      </c>
      <c r="Q2" s="5">
        <v>0.2722</v>
      </c>
      <c r="R2" s="5">
        <v>0.2722</v>
      </c>
      <c r="S2" s="5">
        <v>0.27229999999999999</v>
      </c>
      <c r="T2" s="5">
        <v>0.27229999999999999</v>
      </c>
      <c r="U2" s="5">
        <v>0.2722</v>
      </c>
      <c r="V2" s="5">
        <v>0.27229999999999999</v>
      </c>
      <c r="W2" s="5">
        <v>0.27229999999999999</v>
      </c>
      <c r="X2" s="5">
        <v>0.27229999999999999</v>
      </c>
      <c r="Y2" s="5">
        <v>0.27229999999999999</v>
      </c>
      <c r="Z2" s="5">
        <v>0.27229999999999999</v>
      </c>
      <c r="AA2" s="5">
        <v>0.27229999999999999</v>
      </c>
      <c r="AB2" s="5">
        <v>0.27229999999999999</v>
      </c>
      <c r="AC2" s="5">
        <v>0.27229999999999999</v>
      </c>
      <c r="AD2" s="5">
        <v>0.27229999999999999</v>
      </c>
      <c r="AE2" s="5">
        <v>0.27229999999999999</v>
      </c>
      <c r="AF2" s="5">
        <v>0.27229999999999999</v>
      </c>
      <c r="AG2" s="5">
        <v>0.27229999999999999</v>
      </c>
      <c r="AH2" s="5">
        <v>0.27229999999999999</v>
      </c>
      <c r="AI2" s="5">
        <v>0.27229999999999999</v>
      </c>
      <c r="AJ2" s="5">
        <v>0.27239999999999998</v>
      </c>
      <c r="AK2" s="5">
        <v>0.27229999999999999</v>
      </c>
      <c r="AL2" s="5">
        <v>0.27229999999999999</v>
      </c>
      <c r="AM2" s="5">
        <v>0.27229999999999999</v>
      </c>
      <c r="AN2" s="5">
        <v>0.27229999999999999</v>
      </c>
    </row>
    <row r="3" spans="1:41">
      <c r="A3" s="6" t="s">
        <v>9</v>
      </c>
      <c r="B3" s="6" t="s">
        <v>3</v>
      </c>
      <c r="C3" s="5">
        <v>2.1617000000000001E-2</v>
      </c>
      <c r="D3" s="5">
        <v>2.1617000000000001E-2</v>
      </c>
      <c r="E3" s="5">
        <v>2.1649700000000001E-2</v>
      </c>
      <c r="F3" s="5">
        <v>2.162E-2</v>
      </c>
      <c r="G3" s="5">
        <v>2.16639E-2</v>
      </c>
      <c r="H3" s="5">
        <v>2.1701399999999999E-2</v>
      </c>
      <c r="I3" s="5">
        <v>2.1701399999999999E-2</v>
      </c>
      <c r="J3" s="5">
        <v>2.1701399999999999E-2</v>
      </c>
      <c r="K3" s="5">
        <v>2.1701399999999999E-2</v>
      </c>
      <c r="L3" s="5">
        <v>2.1834099999999999E-2</v>
      </c>
      <c r="M3" s="5">
        <v>2.18532E-2</v>
      </c>
      <c r="N3" s="5">
        <v>2.18532E-2</v>
      </c>
      <c r="O3" s="5">
        <v>2.18532E-2</v>
      </c>
      <c r="P3" s="5">
        <v>2.18532E-2</v>
      </c>
      <c r="Q3" s="5">
        <v>2.18532E-2</v>
      </c>
      <c r="R3" s="5">
        <v>2.18532E-2</v>
      </c>
      <c r="S3" s="5">
        <v>2.1815000000000001E-2</v>
      </c>
      <c r="T3" s="5">
        <v>2.1710799999999999E-2</v>
      </c>
      <c r="U3" s="5">
        <v>2.1777000000000001E-2</v>
      </c>
      <c r="V3" s="5">
        <v>2.1777000000000001E-2</v>
      </c>
      <c r="W3" s="5">
        <v>2.1777000000000001E-2</v>
      </c>
      <c r="X3" s="5">
        <v>2.1777000000000001E-2</v>
      </c>
      <c r="Y3" s="5">
        <v>2.1777000000000001E-2</v>
      </c>
      <c r="Z3" s="5">
        <v>2.1843600000000001E-2</v>
      </c>
      <c r="AA3" s="5">
        <v>2.1877000000000001E-2</v>
      </c>
      <c r="AB3" s="5">
        <v>2.1877000000000001E-2</v>
      </c>
      <c r="AC3" s="5">
        <v>2.1877000000000001E-2</v>
      </c>
      <c r="AD3" s="5">
        <v>2.1877000000000001E-2</v>
      </c>
      <c r="AE3" s="5">
        <v>2.1877000000000001E-2</v>
      </c>
      <c r="AF3" s="5">
        <v>2.1877000000000001E-2</v>
      </c>
      <c r="AG3" s="5">
        <v>2.1992500000000002E-2</v>
      </c>
      <c r="AH3" s="5">
        <v>2.1787299999999999E-2</v>
      </c>
      <c r="AI3" s="5">
        <v>2.1872300000000001E-2</v>
      </c>
      <c r="AJ3" s="5">
        <v>2.1617000000000001E-2</v>
      </c>
      <c r="AK3" s="5">
        <v>2.1617000000000001E-2</v>
      </c>
      <c r="AL3" s="5">
        <v>2.1617000000000001E-2</v>
      </c>
      <c r="AM3" s="5">
        <v>2.1617000000000001E-2</v>
      </c>
      <c r="AN3" s="5">
        <v>2.1934599999999999E-2</v>
      </c>
    </row>
    <row r="4" spans="1:41">
      <c r="A4" s="6" t="s">
        <v>13</v>
      </c>
      <c r="B4" s="6" t="s">
        <v>3</v>
      </c>
      <c r="C4" s="5">
        <v>0.9042</v>
      </c>
      <c r="D4" s="5">
        <v>0.9042</v>
      </c>
      <c r="E4" s="5">
        <v>0.91369999999999996</v>
      </c>
      <c r="F4" s="5">
        <v>0.91269999999999996</v>
      </c>
      <c r="G4" s="5">
        <v>0.91659999999999997</v>
      </c>
      <c r="H4" s="5">
        <v>0.91610000000000003</v>
      </c>
      <c r="I4" s="5">
        <v>0.91830000000000001</v>
      </c>
      <c r="J4" s="5">
        <v>0.91830000000000001</v>
      </c>
      <c r="K4" s="5">
        <v>0.91830000000000001</v>
      </c>
      <c r="L4" s="5">
        <v>0.91649999999999998</v>
      </c>
      <c r="M4" s="5">
        <v>0.91349999999999998</v>
      </c>
      <c r="N4" s="5">
        <v>0.89700000000000002</v>
      </c>
      <c r="O4" s="5">
        <v>0.89629999999999999</v>
      </c>
      <c r="P4" s="5">
        <v>0.89290000000000003</v>
      </c>
      <c r="Q4" s="5">
        <v>0.89290000000000003</v>
      </c>
      <c r="R4" s="5">
        <v>0.89290000000000003</v>
      </c>
      <c r="S4" s="5">
        <v>0.8982</v>
      </c>
      <c r="T4" s="5">
        <v>0.90529999999999999</v>
      </c>
      <c r="U4" s="5">
        <v>0.89829999999999999</v>
      </c>
      <c r="V4" s="5">
        <v>0.89270000000000005</v>
      </c>
      <c r="W4" s="5">
        <v>0.89390000000000003</v>
      </c>
      <c r="X4" s="5">
        <v>0.89390000000000003</v>
      </c>
      <c r="Y4" s="5">
        <v>0.89390000000000003</v>
      </c>
      <c r="Z4" s="5">
        <v>0.89129999999999998</v>
      </c>
      <c r="AA4" s="5">
        <v>0.88170000000000004</v>
      </c>
      <c r="AB4" s="5">
        <v>0.88400000000000001</v>
      </c>
      <c r="AC4" s="5">
        <v>0.88629999999999998</v>
      </c>
      <c r="AD4" s="5">
        <v>0.89890000000000003</v>
      </c>
      <c r="AE4" s="5">
        <v>0.89890000000000003</v>
      </c>
      <c r="AF4" s="5">
        <v>0.89890000000000003</v>
      </c>
      <c r="AG4" s="5">
        <v>0.89180000000000004</v>
      </c>
      <c r="AH4" s="5">
        <v>0.89059999999999995</v>
      </c>
      <c r="AI4" s="5">
        <v>0.91169999999999995</v>
      </c>
      <c r="AJ4" s="5">
        <v>0.91100000000000003</v>
      </c>
      <c r="AK4" s="5">
        <v>0.91659999999999997</v>
      </c>
      <c r="AL4" s="5">
        <v>0.91659999999999997</v>
      </c>
      <c r="AM4" s="5">
        <v>0.91659999999999997</v>
      </c>
      <c r="AN4" s="5">
        <v>0.91759999999999997</v>
      </c>
    </row>
    <row r="5" spans="1:41">
      <c r="A5" s="6" t="s">
        <v>135</v>
      </c>
      <c r="B5" s="6" t="s">
        <v>3</v>
      </c>
      <c r="C5" s="5">
        <v>1.2444001991</v>
      </c>
      <c r="D5" s="5">
        <v>1.2444001991</v>
      </c>
      <c r="E5" s="5">
        <v>1.2445550716</v>
      </c>
      <c r="F5" s="5">
        <v>1.2440899999999999</v>
      </c>
      <c r="G5" s="5">
        <v>1.2445550716</v>
      </c>
      <c r="H5" s="5">
        <v>1.2445550716</v>
      </c>
      <c r="I5" s="5">
        <v>1.2445550716</v>
      </c>
      <c r="J5" s="5">
        <v>1.2445550716</v>
      </c>
      <c r="K5" s="5">
        <v>1.2445550716</v>
      </c>
      <c r="L5" s="5">
        <v>1.2448649322000001</v>
      </c>
      <c r="M5" s="5">
        <v>1.2448649322000001</v>
      </c>
      <c r="N5" s="5">
        <v>1.2448649322000001</v>
      </c>
      <c r="O5" s="5">
        <v>1.2448649322000001</v>
      </c>
      <c r="P5" s="5">
        <v>1.2448649322000001</v>
      </c>
      <c r="Q5" s="5">
        <v>1.2448649322000001</v>
      </c>
      <c r="R5" s="5">
        <v>1.2448649322000001</v>
      </c>
      <c r="S5" s="5">
        <v>1.2444001991</v>
      </c>
      <c r="T5" s="5">
        <v>1.2444001991</v>
      </c>
      <c r="U5" s="5">
        <v>1.2444001991</v>
      </c>
      <c r="V5" s="5">
        <v>1.2444001991</v>
      </c>
      <c r="W5" s="5">
        <v>1.2444001991</v>
      </c>
      <c r="X5" s="5">
        <v>1.2444001991</v>
      </c>
      <c r="Y5" s="5">
        <v>1.2444001991</v>
      </c>
      <c r="Z5" s="5">
        <v>1.2444001991</v>
      </c>
      <c r="AA5" s="5">
        <v>1.2444001991</v>
      </c>
      <c r="AB5" s="5">
        <v>1.2444001991</v>
      </c>
      <c r="AC5" s="5">
        <v>1.2444001991</v>
      </c>
      <c r="AD5" s="5">
        <v>1.2444001991</v>
      </c>
      <c r="AE5" s="5">
        <v>1.2444001991</v>
      </c>
      <c r="AF5" s="5">
        <v>1.2444001991</v>
      </c>
      <c r="AG5" s="5">
        <v>1.2444001991</v>
      </c>
      <c r="AH5" s="5">
        <v>1.2444001991</v>
      </c>
      <c r="AI5" s="5">
        <v>1.2444001991</v>
      </c>
      <c r="AJ5" s="5">
        <v>1.2444001991</v>
      </c>
      <c r="AK5" s="5">
        <v>1.2444001991</v>
      </c>
      <c r="AL5" s="5">
        <v>1.2444001991</v>
      </c>
      <c r="AM5" s="5">
        <v>1.2444001991</v>
      </c>
      <c r="AN5" s="5">
        <v>1.2444001991</v>
      </c>
    </row>
    <row r="6" spans="1:41">
      <c r="A6" s="6" t="s">
        <v>160</v>
      </c>
      <c r="B6" s="6" t="s">
        <v>3</v>
      </c>
      <c r="C6" s="5">
        <v>0.66420000000000001</v>
      </c>
      <c r="D6" s="5">
        <v>0.66420000000000001</v>
      </c>
      <c r="E6" s="5">
        <v>0.66420000000000001</v>
      </c>
      <c r="F6" s="5">
        <v>0.66420000000000001</v>
      </c>
      <c r="G6" s="5">
        <v>0.66420000000000001</v>
      </c>
      <c r="H6" s="5">
        <v>0.66420000000000001</v>
      </c>
      <c r="I6" s="5">
        <v>0.66420000000000001</v>
      </c>
      <c r="J6" s="5">
        <v>0.66420000000000001</v>
      </c>
      <c r="K6" s="5">
        <v>0.66420000000000001</v>
      </c>
      <c r="L6" s="5">
        <v>0.66420000000000001</v>
      </c>
      <c r="M6" s="5">
        <v>0.66420000000000001</v>
      </c>
      <c r="N6" s="5">
        <v>0.66420000000000001</v>
      </c>
      <c r="O6" s="5">
        <v>0.66420000000000001</v>
      </c>
      <c r="P6" s="5">
        <v>0.66420000000000001</v>
      </c>
      <c r="Q6" s="5">
        <v>0.66420000000000001</v>
      </c>
      <c r="R6" s="5">
        <v>0.65542825680000005</v>
      </c>
      <c r="S6" s="5">
        <v>0.65542825680000005</v>
      </c>
      <c r="T6" s="5">
        <v>0.65542825680000005</v>
      </c>
      <c r="U6" s="5">
        <v>0.65542825680000005</v>
      </c>
      <c r="V6" s="5">
        <v>0.65542825680000005</v>
      </c>
      <c r="W6" s="5">
        <v>0.65542825680000005</v>
      </c>
      <c r="X6" s="5">
        <v>0.65542825680000005</v>
      </c>
      <c r="Y6" s="5">
        <v>0.65542825680000005</v>
      </c>
      <c r="Z6" s="5">
        <v>0.65542825680000005</v>
      </c>
      <c r="AA6" s="5">
        <v>0.65542825680000005</v>
      </c>
      <c r="AB6" s="5">
        <v>0.64701467430000004</v>
      </c>
      <c r="AC6" s="5">
        <v>0.64701467430000004</v>
      </c>
      <c r="AD6" s="5">
        <v>0.64701467430000004</v>
      </c>
      <c r="AE6" s="5">
        <v>0.64701467430000004</v>
      </c>
      <c r="AF6" s="5">
        <v>0.64701467430000004</v>
      </c>
      <c r="AG6" s="5">
        <v>0.64701467430000004</v>
      </c>
      <c r="AH6" s="5">
        <v>0.64701467430000004</v>
      </c>
      <c r="AI6" s="5">
        <v>0.64701467430000004</v>
      </c>
      <c r="AJ6" s="5">
        <v>0.64701467430000004</v>
      </c>
      <c r="AK6" s="5">
        <v>0.64701467430000004</v>
      </c>
      <c r="AL6" s="5">
        <v>0.64701467430000004</v>
      </c>
      <c r="AM6" s="5">
        <v>0.64701467430000004</v>
      </c>
      <c r="AN6" s="5">
        <v>0.64701467430000004</v>
      </c>
    </row>
    <row r="7" spans="1:41">
      <c r="A7" s="6" t="s">
        <v>159</v>
      </c>
      <c r="B7" s="6" t="s">
        <v>3</v>
      </c>
      <c r="C7" s="5">
        <v>1.44E-2</v>
      </c>
      <c r="D7" s="5">
        <v>1.44E-2</v>
      </c>
      <c r="E7" s="5">
        <v>1.44E-2</v>
      </c>
      <c r="F7" s="5">
        <v>1.413E-2</v>
      </c>
      <c r="G7" s="5">
        <v>1.44E-2</v>
      </c>
      <c r="H7" s="5">
        <v>1.44E-2</v>
      </c>
      <c r="I7" s="5">
        <v>1.44E-2</v>
      </c>
      <c r="J7" s="5">
        <v>1.44E-2</v>
      </c>
      <c r="K7" s="5">
        <v>1.44E-2</v>
      </c>
      <c r="L7" s="5">
        <v>1.44E-2</v>
      </c>
      <c r="M7" s="5">
        <v>1.44E-2</v>
      </c>
      <c r="N7" s="5">
        <v>1.44E-2</v>
      </c>
      <c r="O7" s="5">
        <v>1.44E-2</v>
      </c>
      <c r="P7" s="5">
        <v>1.44E-2</v>
      </c>
      <c r="Q7" s="5">
        <v>1.44E-2</v>
      </c>
      <c r="R7" s="5">
        <v>1.44E-2</v>
      </c>
      <c r="S7" s="5">
        <v>1.44E-2</v>
      </c>
      <c r="T7" s="5">
        <v>1.44E-2</v>
      </c>
      <c r="U7" s="5">
        <v>1.44E-2</v>
      </c>
      <c r="V7" s="5">
        <v>1.44E-2</v>
      </c>
      <c r="W7" s="5">
        <v>1.44E-2</v>
      </c>
      <c r="X7" s="5">
        <v>1.44E-2</v>
      </c>
      <c r="Y7" s="5">
        <v>1.44E-2</v>
      </c>
      <c r="Z7" s="5">
        <v>1.44E-2</v>
      </c>
      <c r="AA7" s="5">
        <v>1.44E-2</v>
      </c>
      <c r="AB7" s="5">
        <v>1.44E-2</v>
      </c>
      <c r="AC7" s="5">
        <v>1.44E-2</v>
      </c>
      <c r="AD7" s="5">
        <v>1.44E-2</v>
      </c>
      <c r="AE7" s="5">
        <v>1.44E-2</v>
      </c>
      <c r="AF7" s="5">
        <v>1.44E-2</v>
      </c>
      <c r="AG7" s="5">
        <v>1.44E-2</v>
      </c>
      <c r="AH7" s="5">
        <v>1.44E-2</v>
      </c>
      <c r="AI7" s="5">
        <v>1.44E-2</v>
      </c>
      <c r="AJ7" s="5">
        <v>1.44E-2</v>
      </c>
      <c r="AK7" s="5">
        <v>1.44E-2</v>
      </c>
      <c r="AL7" s="5">
        <v>1.44E-2</v>
      </c>
      <c r="AM7" s="5">
        <v>1.44E-2</v>
      </c>
      <c r="AN7" s="5">
        <v>1.44E-2</v>
      </c>
    </row>
    <row r="8" spans="1:41">
      <c r="A8" s="6" t="s">
        <v>123</v>
      </c>
      <c r="B8" s="6" t="s">
        <v>3</v>
      </c>
      <c r="C8" s="5">
        <v>0.66653335999999996</v>
      </c>
      <c r="D8" s="5">
        <v>0.66653335999999996</v>
      </c>
      <c r="E8" s="5">
        <v>0.6738998585</v>
      </c>
      <c r="F8" s="5">
        <v>0.67649999999999999</v>
      </c>
      <c r="G8" s="5">
        <v>0.67290222730000004</v>
      </c>
      <c r="H8" s="5">
        <v>0.6743543058</v>
      </c>
      <c r="I8" s="5">
        <v>0.68004080239999998</v>
      </c>
      <c r="J8" s="5">
        <v>0.68004080239999998</v>
      </c>
      <c r="K8" s="5">
        <v>0.68004080239999998</v>
      </c>
      <c r="L8" s="5">
        <v>0.67599540319999996</v>
      </c>
      <c r="M8" s="5">
        <v>0.67371825100000005</v>
      </c>
      <c r="N8" s="5">
        <v>0.65793802219999997</v>
      </c>
      <c r="O8" s="5">
        <v>0.65621103749999998</v>
      </c>
      <c r="P8" s="5">
        <v>0.65201799569999996</v>
      </c>
      <c r="Q8" s="5">
        <v>0.65201799569999996</v>
      </c>
      <c r="R8" s="5">
        <v>0.65201799569999996</v>
      </c>
      <c r="S8" s="5">
        <v>0.65578070690000001</v>
      </c>
      <c r="T8" s="5">
        <v>0.6588049279</v>
      </c>
      <c r="U8" s="5">
        <v>0.65715975550000005</v>
      </c>
      <c r="V8" s="5">
        <v>0.65560873269999997</v>
      </c>
      <c r="W8" s="5">
        <v>0.649645943</v>
      </c>
      <c r="X8" s="5">
        <v>0.649645943</v>
      </c>
      <c r="Y8" s="5">
        <v>0.649645943</v>
      </c>
      <c r="Z8" s="5">
        <v>0.64712353590000005</v>
      </c>
      <c r="AA8" s="5">
        <v>0.64561947190000002</v>
      </c>
      <c r="AB8" s="5">
        <v>0.64720730049999997</v>
      </c>
      <c r="AC8" s="5">
        <v>0.65015278590000003</v>
      </c>
      <c r="AD8" s="5">
        <v>0.65108405499999999</v>
      </c>
      <c r="AE8" s="5">
        <v>0.65108405499999999</v>
      </c>
      <c r="AF8" s="5">
        <v>0.65108405499999999</v>
      </c>
      <c r="AG8" s="5">
        <v>0.64745872449999997</v>
      </c>
      <c r="AH8" s="5">
        <v>0.64829821720000003</v>
      </c>
      <c r="AI8" s="5">
        <v>0.6549217369</v>
      </c>
      <c r="AJ8" s="5">
        <v>0.6556947085</v>
      </c>
      <c r="AK8" s="5">
        <v>0.65932616870000005</v>
      </c>
      <c r="AL8" s="5">
        <v>0.65932616870000005</v>
      </c>
      <c r="AM8" s="5">
        <v>0.65932616870000005</v>
      </c>
      <c r="AN8" s="5">
        <v>0.65828451060000004</v>
      </c>
    </row>
    <row r="9" spans="1:41">
      <c r="A9" s="6" t="s">
        <v>15</v>
      </c>
      <c r="B9" s="6" t="s">
        <v>3</v>
      </c>
      <c r="C9" s="5">
        <v>2.6526000000000001</v>
      </c>
      <c r="D9" s="5">
        <v>2.6526000000000001</v>
      </c>
      <c r="E9" s="5">
        <v>2.6526000000000001</v>
      </c>
      <c r="F9" s="5">
        <v>2.6526000000000001</v>
      </c>
      <c r="G9" s="5">
        <v>2.6526000000000001</v>
      </c>
      <c r="H9" s="5">
        <v>2.6526000000000001</v>
      </c>
      <c r="I9" s="5">
        <v>2.6526000000000001</v>
      </c>
      <c r="J9" s="5">
        <v>2.6526000000000001</v>
      </c>
      <c r="K9" s="5">
        <v>2.6526000000000001</v>
      </c>
      <c r="L9" s="5">
        <v>2.6526000000000001</v>
      </c>
      <c r="M9" s="5">
        <v>2.6526000000000001</v>
      </c>
      <c r="N9" s="5">
        <v>2.6522999999999999</v>
      </c>
      <c r="O9" s="5">
        <v>2.6524999999999999</v>
      </c>
      <c r="P9" s="5">
        <v>2.6526000000000001</v>
      </c>
      <c r="Q9" s="5">
        <v>2.6526000000000001</v>
      </c>
      <c r="R9" s="5">
        <v>2.6526000000000001</v>
      </c>
      <c r="S9" s="5">
        <v>2.6524999999999999</v>
      </c>
      <c r="T9" s="5">
        <v>2.6526000000000001</v>
      </c>
      <c r="U9" s="5">
        <v>2.6524999999999999</v>
      </c>
      <c r="V9" s="5">
        <v>2.6526000000000001</v>
      </c>
      <c r="W9" s="5">
        <v>2.6526000000000001</v>
      </c>
      <c r="X9" s="5">
        <v>2.6526000000000001</v>
      </c>
      <c r="Y9" s="5">
        <v>2.6526000000000001</v>
      </c>
      <c r="Z9" s="5">
        <v>2.6526000000000001</v>
      </c>
      <c r="AA9" s="5">
        <v>2.6524999999999999</v>
      </c>
      <c r="AB9" s="5">
        <v>2.6524999999999999</v>
      </c>
      <c r="AC9" s="5">
        <v>2.6520999999999999</v>
      </c>
      <c r="AD9" s="5">
        <v>2.6524999999999999</v>
      </c>
      <c r="AE9" s="5">
        <v>2.6524999999999999</v>
      </c>
      <c r="AF9" s="5">
        <v>2.6524999999999999</v>
      </c>
      <c r="AG9" s="5">
        <v>2.6526000000000001</v>
      </c>
      <c r="AH9" s="5">
        <v>2.6524999999999999</v>
      </c>
      <c r="AI9" s="5">
        <v>2.6524999999999999</v>
      </c>
      <c r="AJ9" s="5">
        <v>2.6524999999999999</v>
      </c>
      <c r="AK9" s="5">
        <v>2.6524999999999999</v>
      </c>
      <c r="AL9" s="5">
        <v>2.6524999999999999</v>
      </c>
      <c r="AM9" s="5">
        <v>2.6524999999999999</v>
      </c>
      <c r="AN9" s="5">
        <v>2.6524999999999999</v>
      </c>
    </row>
    <row r="10" spans="1:41">
      <c r="A10" s="6" t="s">
        <v>23</v>
      </c>
      <c r="B10" s="6" t="s">
        <v>3</v>
      </c>
      <c r="C10" s="5">
        <v>8.1241370000000002E-4</v>
      </c>
      <c r="D10" s="5">
        <v>8.1241370000000002E-4</v>
      </c>
      <c r="E10" s="5">
        <v>8.1241370000000002E-4</v>
      </c>
      <c r="F10" s="5">
        <v>8.0000000000000004E-4</v>
      </c>
      <c r="G10" s="5">
        <v>8.1241370000000002E-4</v>
      </c>
      <c r="H10" s="5">
        <v>8.1241370000000002E-4</v>
      </c>
      <c r="I10" s="5">
        <v>8.1241370000000002E-4</v>
      </c>
      <c r="J10" s="5">
        <v>8.1241370000000002E-4</v>
      </c>
      <c r="K10" s="5">
        <v>8.1241370000000002E-4</v>
      </c>
      <c r="L10" s="5">
        <v>8.1241370000000002E-4</v>
      </c>
      <c r="M10" s="5">
        <v>8.1241370000000002E-4</v>
      </c>
      <c r="N10" s="5">
        <v>8.1241370000000002E-4</v>
      </c>
      <c r="O10" s="5">
        <v>8.1241370000000002E-4</v>
      </c>
      <c r="P10" s="5">
        <v>8.1241370000000002E-4</v>
      </c>
      <c r="Q10" s="5">
        <v>8.1241370000000002E-4</v>
      </c>
      <c r="R10" s="5">
        <v>8.1241370000000002E-4</v>
      </c>
      <c r="S10" s="5">
        <v>8.1241370000000002E-4</v>
      </c>
      <c r="T10" s="5">
        <v>8.1241370000000002E-4</v>
      </c>
      <c r="U10" s="5">
        <v>8.1241370000000002E-4</v>
      </c>
      <c r="V10" s="5">
        <v>8.1241370000000002E-4</v>
      </c>
      <c r="W10" s="5">
        <v>8.1241370000000002E-4</v>
      </c>
      <c r="X10" s="5">
        <v>8.1241370000000002E-4</v>
      </c>
      <c r="Y10" s="5">
        <v>8.1241370000000002E-4</v>
      </c>
      <c r="Z10" s="5">
        <v>8.1241370000000002E-4</v>
      </c>
      <c r="AA10" s="5">
        <v>8.1241370000000002E-4</v>
      </c>
      <c r="AB10" s="5">
        <v>8.1241370000000002E-4</v>
      </c>
      <c r="AC10" s="5">
        <v>8.1241370000000002E-4</v>
      </c>
      <c r="AD10" s="5">
        <v>8.1241370000000002E-4</v>
      </c>
      <c r="AE10" s="5">
        <v>8.1241370000000002E-4</v>
      </c>
      <c r="AF10" s="5">
        <v>8.1241370000000002E-4</v>
      </c>
      <c r="AG10" s="5">
        <v>8.1241370000000002E-4</v>
      </c>
      <c r="AH10" s="5">
        <v>8.1241370000000002E-4</v>
      </c>
      <c r="AI10" s="5">
        <v>8.1241370000000002E-4</v>
      </c>
      <c r="AJ10" s="5">
        <v>8.1241370000000002E-4</v>
      </c>
      <c r="AK10" s="5">
        <v>8.1241370000000002E-4</v>
      </c>
      <c r="AL10" s="5">
        <v>8.1241370000000002E-4</v>
      </c>
      <c r="AM10" s="5">
        <v>8.1241370000000002E-4</v>
      </c>
      <c r="AN10" s="5">
        <v>8.1241370000000002E-4</v>
      </c>
    </row>
    <row r="11" spans="1:41">
      <c r="A11" s="6" t="s">
        <v>17</v>
      </c>
      <c r="B11" s="6" t="s">
        <v>3</v>
      </c>
      <c r="C11" s="5">
        <v>0.14249999999999999</v>
      </c>
      <c r="D11" s="5">
        <v>0.14249999999999999</v>
      </c>
      <c r="E11" s="5">
        <v>0.14349999999999999</v>
      </c>
      <c r="F11" s="5">
        <v>0.14249999999999999</v>
      </c>
      <c r="G11" s="5">
        <v>0.14249999999999999</v>
      </c>
      <c r="H11" s="5">
        <v>0.14249999999999999</v>
      </c>
      <c r="I11" s="5">
        <v>0.14249999999999999</v>
      </c>
      <c r="J11" s="5">
        <v>0.14249999999999999</v>
      </c>
      <c r="K11" s="5">
        <v>0.14249999999999999</v>
      </c>
      <c r="L11" s="5">
        <v>0.14349999999999999</v>
      </c>
      <c r="M11" s="5">
        <v>0.14249999999999999</v>
      </c>
      <c r="N11" s="5">
        <v>0.14249999999999999</v>
      </c>
      <c r="O11" s="5">
        <v>0.1414</v>
      </c>
      <c r="P11" s="5">
        <v>0.1414</v>
      </c>
      <c r="Q11" s="5">
        <v>0.1414</v>
      </c>
      <c r="R11" s="5">
        <v>0.1414</v>
      </c>
      <c r="S11" s="5">
        <v>0.14249999999999999</v>
      </c>
      <c r="T11" s="5">
        <v>0.14249999999999999</v>
      </c>
      <c r="U11" s="5">
        <v>0.14349999999999999</v>
      </c>
      <c r="V11" s="5">
        <v>0.14249999999999999</v>
      </c>
      <c r="W11" s="5">
        <v>0.14249999999999999</v>
      </c>
      <c r="X11" s="5">
        <v>0.14249999999999999</v>
      </c>
      <c r="Y11" s="5">
        <v>0.14249999999999999</v>
      </c>
      <c r="Z11" s="5">
        <v>0.1414</v>
      </c>
      <c r="AA11" s="5">
        <v>0.1414</v>
      </c>
      <c r="AB11" s="5">
        <v>0.1414</v>
      </c>
      <c r="AC11" s="5">
        <v>0.14349999999999999</v>
      </c>
      <c r="AD11" s="5">
        <v>0.14249999999999999</v>
      </c>
      <c r="AE11" s="5">
        <v>0.14249999999999999</v>
      </c>
      <c r="AF11" s="5">
        <v>0.14249999999999999</v>
      </c>
      <c r="AG11" s="5">
        <v>0.14249999999999999</v>
      </c>
      <c r="AH11" s="5">
        <v>0.14349999999999999</v>
      </c>
      <c r="AI11" s="5">
        <v>0.1414</v>
      </c>
      <c r="AJ11" s="5">
        <v>0.1414</v>
      </c>
      <c r="AK11" s="5">
        <v>0.14349999999999999</v>
      </c>
      <c r="AL11" s="5">
        <v>0.14349999999999999</v>
      </c>
      <c r="AM11" s="5">
        <v>0.14349999999999999</v>
      </c>
      <c r="AN11" s="5">
        <v>0.14249999999999999</v>
      </c>
    </row>
    <row r="12" spans="1:41">
      <c r="A12" s="6" t="s">
        <v>19</v>
      </c>
      <c r="B12" s="6" t="s">
        <v>3</v>
      </c>
      <c r="C12" s="5">
        <v>0.56979999999999997</v>
      </c>
      <c r="D12" s="5">
        <v>0.56979999999999997</v>
      </c>
      <c r="E12" s="5">
        <v>0.57079999999999997</v>
      </c>
      <c r="F12" s="5">
        <v>0.56899999999999995</v>
      </c>
      <c r="G12" s="5">
        <v>0.5706</v>
      </c>
      <c r="H12" s="5">
        <v>0.57079999999999997</v>
      </c>
      <c r="I12" s="5">
        <v>0.56799999999999995</v>
      </c>
      <c r="J12" s="5">
        <v>0.56799999999999995</v>
      </c>
      <c r="K12" s="5">
        <v>0.56799999999999995</v>
      </c>
      <c r="L12" s="5">
        <v>0.57179999999999997</v>
      </c>
      <c r="M12" s="5">
        <v>0.56999999999999995</v>
      </c>
      <c r="N12" s="5">
        <v>0.56359999999999999</v>
      </c>
      <c r="O12" s="5">
        <v>0.56510000000000005</v>
      </c>
      <c r="P12" s="5">
        <v>0.56440000000000001</v>
      </c>
      <c r="Q12" s="5">
        <v>0.56440000000000001</v>
      </c>
      <c r="R12" s="5">
        <v>0.56440000000000001</v>
      </c>
      <c r="S12" s="5">
        <v>0.56999999999999995</v>
      </c>
      <c r="T12" s="5">
        <v>0.56979999999999997</v>
      </c>
      <c r="U12" s="5">
        <v>0.57040000000000002</v>
      </c>
      <c r="V12" s="5">
        <v>0.5696</v>
      </c>
      <c r="W12" s="5">
        <v>0.56940000000000002</v>
      </c>
      <c r="X12" s="5">
        <v>0.56940000000000002</v>
      </c>
      <c r="Y12" s="5">
        <v>0.56940000000000002</v>
      </c>
      <c r="Z12" s="5">
        <v>0.56510000000000005</v>
      </c>
      <c r="AA12" s="5">
        <v>0.56530000000000002</v>
      </c>
      <c r="AB12" s="5">
        <v>0.56710000000000005</v>
      </c>
      <c r="AC12" s="5">
        <v>0.56769999999999998</v>
      </c>
      <c r="AD12" s="5">
        <v>0.57140000000000002</v>
      </c>
      <c r="AE12" s="5">
        <v>0.57140000000000002</v>
      </c>
      <c r="AF12" s="5">
        <v>0.57140000000000002</v>
      </c>
      <c r="AG12" s="5">
        <v>0.56820000000000004</v>
      </c>
      <c r="AH12" s="5">
        <v>0.56950000000000001</v>
      </c>
      <c r="AI12" s="5">
        <v>0.57279999999999998</v>
      </c>
      <c r="AJ12" s="5">
        <v>0.57909999999999995</v>
      </c>
      <c r="AK12" s="5">
        <v>0.57709999999999995</v>
      </c>
      <c r="AL12" s="5">
        <v>0.57709999999999995</v>
      </c>
      <c r="AM12" s="5">
        <v>0.57709999999999995</v>
      </c>
      <c r="AN12" s="5">
        <v>0.57909999999999995</v>
      </c>
    </row>
    <row r="13" spans="1:41">
      <c r="A13" s="6" t="s">
        <v>158</v>
      </c>
      <c r="B13" s="6" t="s">
        <v>3</v>
      </c>
      <c r="C13" s="5">
        <v>2.1520000000000001E-2</v>
      </c>
      <c r="D13" s="5">
        <v>2.1520000000000001E-2</v>
      </c>
      <c r="E13" s="5">
        <v>2.1729999999999999E-2</v>
      </c>
      <c r="F13" s="5">
        <v>2.1680000000000001E-2</v>
      </c>
      <c r="G13" s="5">
        <v>2.171E-2</v>
      </c>
      <c r="H13" s="5">
        <v>2.1649999999999999E-2</v>
      </c>
      <c r="I13" s="5">
        <v>2.1669999999999998E-2</v>
      </c>
      <c r="J13" s="5">
        <v>2.1669999999999998E-2</v>
      </c>
      <c r="K13" s="5">
        <v>2.1669999999999998E-2</v>
      </c>
      <c r="L13" s="5">
        <v>2.1680000000000001E-2</v>
      </c>
      <c r="M13" s="5">
        <v>2.155E-2</v>
      </c>
      <c r="N13" s="5">
        <v>2.1409999999999998E-2</v>
      </c>
      <c r="O13" s="5">
        <v>2.138E-2</v>
      </c>
      <c r="P13" s="5">
        <v>2.138E-2</v>
      </c>
      <c r="Q13" s="5">
        <v>2.138E-2</v>
      </c>
      <c r="R13" s="5">
        <v>2.138E-2</v>
      </c>
      <c r="S13" s="5">
        <v>2.137E-2</v>
      </c>
      <c r="T13" s="5">
        <v>2.1440000000000001E-2</v>
      </c>
      <c r="U13" s="5">
        <v>2.147E-2</v>
      </c>
      <c r="V13" s="5">
        <v>2.147E-2</v>
      </c>
      <c r="W13" s="5">
        <v>2.1430000000000001E-2</v>
      </c>
      <c r="X13" s="5">
        <v>2.1430000000000001E-2</v>
      </c>
      <c r="Y13" s="5">
        <v>2.1430000000000001E-2</v>
      </c>
      <c r="Z13" s="5">
        <v>2.1440000000000001E-2</v>
      </c>
      <c r="AA13" s="5">
        <v>2.1309999999999999E-2</v>
      </c>
      <c r="AB13" s="5">
        <v>2.1319999999999999E-2</v>
      </c>
      <c r="AC13" s="5">
        <v>2.1340000000000001E-2</v>
      </c>
      <c r="AD13" s="5">
        <v>2.1319999999999999E-2</v>
      </c>
      <c r="AE13" s="5">
        <v>2.1319999999999999E-2</v>
      </c>
      <c r="AF13" s="5">
        <v>2.1319999999999999E-2</v>
      </c>
      <c r="AG13" s="5">
        <v>2.1309999999999999E-2</v>
      </c>
      <c r="AH13" s="5">
        <v>2.1239999999999998E-2</v>
      </c>
      <c r="AI13" s="5">
        <v>2.137E-2</v>
      </c>
      <c r="AJ13" s="5">
        <v>2.1399999999999999E-2</v>
      </c>
      <c r="AK13" s="5">
        <v>2.1440000000000001E-2</v>
      </c>
      <c r="AL13" s="5">
        <v>2.1440000000000001E-2</v>
      </c>
      <c r="AM13" s="5">
        <v>2.1440000000000001E-2</v>
      </c>
      <c r="AN13" s="5">
        <v>2.1489999999999999E-2</v>
      </c>
    </row>
    <row r="14" spans="1:41">
      <c r="A14" s="6" t="s">
        <v>25</v>
      </c>
      <c r="B14" s="6" t="s">
        <v>3</v>
      </c>
      <c r="C14" s="5">
        <v>0.97109999999999996</v>
      </c>
      <c r="D14" s="5">
        <v>0.97109999999999996</v>
      </c>
      <c r="E14" s="5">
        <v>0.97760000000000002</v>
      </c>
      <c r="F14" s="5">
        <v>0.97719999999999996</v>
      </c>
      <c r="G14" s="5">
        <v>0.98219999999999996</v>
      </c>
      <c r="H14" s="5">
        <v>0.98350000000000004</v>
      </c>
      <c r="I14" s="5">
        <v>0.97350000000000003</v>
      </c>
      <c r="J14" s="5">
        <v>0.97350000000000003</v>
      </c>
      <c r="K14" s="5">
        <v>0.97350000000000003</v>
      </c>
      <c r="L14" s="5">
        <v>0.97370000000000001</v>
      </c>
      <c r="M14" s="5">
        <v>0.96970000000000001</v>
      </c>
      <c r="N14" s="5">
        <v>0.9556</v>
      </c>
      <c r="O14" s="5">
        <v>0.95930000000000004</v>
      </c>
      <c r="P14" s="5">
        <v>0.95989999999999998</v>
      </c>
      <c r="Q14" s="5">
        <v>0.95989999999999998</v>
      </c>
      <c r="R14" s="5">
        <v>0.95989999999999998</v>
      </c>
      <c r="S14" s="5">
        <v>0.95840000000000003</v>
      </c>
      <c r="T14" s="5">
        <v>0.96889999999999998</v>
      </c>
      <c r="U14" s="5">
        <v>0.97130000000000005</v>
      </c>
      <c r="V14" s="5">
        <v>0.96130000000000004</v>
      </c>
      <c r="W14" s="5">
        <v>0.9546</v>
      </c>
      <c r="X14" s="5">
        <v>0.9546</v>
      </c>
      <c r="Y14" s="5">
        <v>0.9546</v>
      </c>
      <c r="Z14" s="5">
        <v>0.95040000000000002</v>
      </c>
      <c r="AA14" s="5">
        <v>0.94210000000000005</v>
      </c>
      <c r="AB14" s="5">
        <v>0.94379999999999997</v>
      </c>
      <c r="AC14" s="5">
        <v>0.94530000000000003</v>
      </c>
      <c r="AD14" s="5">
        <v>0.95140000000000002</v>
      </c>
      <c r="AE14" s="5">
        <v>0.95140000000000002</v>
      </c>
      <c r="AF14" s="5">
        <v>0.95140000000000002</v>
      </c>
      <c r="AG14" s="5">
        <v>0.94340000000000002</v>
      </c>
      <c r="AH14" s="5">
        <v>0.93840000000000001</v>
      </c>
      <c r="AI14" s="5">
        <v>0.9526</v>
      </c>
      <c r="AJ14" s="5">
        <v>0.94979999999999998</v>
      </c>
      <c r="AK14" s="5">
        <v>0.9627</v>
      </c>
      <c r="AL14" s="5">
        <v>0.9627</v>
      </c>
      <c r="AM14" s="5">
        <v>0.9627</v>
      </c>
      <c r="AN14" s="5">
        <v>0.96579999999999999</v>
      </c>
    </row>
    <row r="15" spans="1:41">
      <c r="A15" s="6" t="s">
        <v>35</v>
      </c>
      <c r="B15" s="6" t="s">
        <v>3</v>
      </c>
      <c r="C15" s="5">
        <v>1.1000000000000001E-3</v>
      </c>
      <c r="D15" s="5">
        <v>1.1000000000000001E-3</v>
      </c>
      <c r="E15" s="5">
        <v>1.1000000000000001E-3</v>
      </c>
      <c r="F15" s="5">
        <v>1.07E-3</v>
      </c>
      <c r="G15" s="5">
        <v>1.1000000000000001E-3</v>
      </c>
      <c r="H15" s="5">
        <v>1.1000000000000001E-3</v>
      </c>
      <c r="I15" s="5">
        <v>1.1000000000000001E-3</v>
      </c>
      <c r="J15" s="5">
        <v>1.1000000000000001E-3</v>
      </c>
      <c r="K15" s="5">
        <v>1.1000000000000001E-3</v>
      </c>
      <c r="L15" s="5">
        <v>1.1000000000000001E-3</v>
      </c>
      <c r="M15" s="5">
        <v>1.1000000000000001E-3</v>
      </c>
      <c r="N15" s="5">
        <v>1.1000000000000001E-3</v>
      </c>
      <c r="O15" s="5">
        <v>1.1000000000000001E-3</v>
      </c>
      <c r="P15" s="5">
        <v>1.1000000000000001E-3</v>
      </c>
      <c r="Q15" s="5">
        <v>1.1000000000000001E-3</v>
      </c>
      <c r="R15" s="5">
        <v>1.1000000000000001E-3</v>
      </c>
      <c r="S15" s="5">
        <v>1.1000000000000001E-3</v>
      </c>
      <c r="T15" s="5">
        <v>1.1000000000000001E-3</v>
      </c>
      <c r="U15" s="5">
        <v>1.1000000000000001E-3</v>
      </c>
      <c r="V15" s="5">
        <v>1.1000000000000001E-3</v>
      </c>
      <c r="W15" s="5">
        <v>1.1000000000000001E-3</v>
      </c>
      <c r="X15" s="5">
        <v>1.1000000000000001E-3</v>
      </c>
      <c r="Y15" s="5">
        <v>1.1000000000000001E-3</v>
      </c>
      <c r="Z15" s="5">
        <v>1.1000000000000001E-3</v>
      </c>
      <c r="AA15" s="5">
        <v>1.1000000000000001E-3</v>
      </c>
      <c r="AB15" s="5">
        <v>1.1000000000000001E-3</v>
      </c>
      <c r="AC15" s="5">
        <v>1.1000000000000001E-3</v>
      </c>
      <c r="AD15" s="5">
        <v>1.1000000000000001E-3</v>
      </c>
      <c r="AE15" s="5">
        <v>1.1000000000000001E-3</v>
      </c>
      <c r="AF15" s="5">
        <v>1.1000000000000001E-3</v>
      </c>
      <c r="AG15" s="5">
        <v>1.1000000000000001E-3</v>
      </c>
      <c r="AH15" s="5">
        <v>1.1000000000000001E-3</v>
      </c>
      <c r="AI15" s="5">
        <v>1.1000000000000001E-3</v>
      </c>
      <c r="AJ15" s="5">
        <v>1.1000000000000001E-3</v>
      </c>
      <c r="AK15" s="5">
        <v>1.1000000000000001E-3</v>
      </c>
      <c r="AL15" s="5">
        <v>1.1000000000000001E-3</v>
      </c>
      <c r="AM15" s="5">
        <v>1.1000000000000001E-3</v>
      </c>
      <c r="AN15" s="5">
        <v>1.1000000000000001E-3</v>
      </c>
    </row>
    <row r="16" spans="1:41">
      <c r="A16" s="6" t="s">
        <v>105</v>
      </c>
      <c r="B16" s="6" t="s">
        <v>3</v>
      </c>
      <c r="C16" s="5">
        <v>0.96050000000000002</v>
      </c>
      <c r="D16" s="5">
        <v>0.96050000000000002</v>
      </c>
      <c r="E16" s="5">
        <v>0.96250000000000002</v>
      </c>
      <c r="F16" s="5">
        <v>0.96240000000000003</v>
      </c>
      <c r="G16" s="5">
        <v>0.94950000000000001</v>
      </c>
      <c r="H16" s="5">
        <v>0.95599999999999996</v>
      </c>
      <c r="I16" s="5">
        <v>0.96260000000000001</v>
      </c>
      <c r="J16" s="5">
        <v>0.96260000000000001</v>
      </c>
      <c r="K16" s="5">
        <v>0.96260000000000001</v>
      </c>
      <c r="L16" s="5">
        <v>0.95299999999999996</v>
      </c>
      <c r="M16" s="5">
        <v>0.95369999999999999</v>
      </c>
      <c r="N16" s="5">
        <v>0.94320000000000004</v>
      </c>
      <c r="O16" s="5">
        <v>0.95250000000000001</v>
      </c>
      <c r="P16" s="5">
        <v>0.95140000000000002</v>
      </c>
      <c r="Q16" s="5">
        <v>0.95140000000000002</v>
      </c>
      <c r="R16" s="5">
        <v>0.95140000000000002</v>
      </c>
      <c r="S16" s="5">
        <v>0.96220000000000006</v>
      </c>
      <c r="T16" s="5">
        <v>0.95840000000000003</v>
      </c>
      <c r="U16" s="5">
        <v>0.95920000000000005</v>
      </c>
      <c r="V16" s="5">
        <v>0.96879999999999999</v>
      </c>
      <c r="W16" s="5">
        <v>0.96699999999999997</v>
      </c>
      <c r="X16" s="5">
        <v>0.96699999999999997</v>
      </c>
      <c r="Y16" s="5">
        <v>0.96699999999999997</v>
      </c>
      <c r="Z16" s="5">
        <v>0.9607</v>
      </c>
      <c r="AA16" s="5">
        <v>0.96819999999999995</v>
      </c>
      <c r="AB16" s="5">
        <v>0.97030000000000005</v>
      </c>
      <c r="AC16" s="5">
        <v>0.9768</v>
      </c>
      <c r="AD16" s="5">
        <v>0.97260000000000002</v>
      </c>
      <c r="AE16" s="5">
        <v>0.97260000000000002</v>
      </c>
      <c r="AF16" s="5">
        <v>0.97260000000000002</v>
      </c>
      <c r="AG16" s="5">
        <v>0.97440000000000004</v>
      </c>
      <c r="AH16" s="5">
        <v>0.98509999999999998</v>
      </c>
      <c r="AI16" s="5">
        <v>0.98429999999999995</v>
      </c>
      <c r="AJ16" s="5">
        <v>0.98740000000000006</v>
      </c>
      <c r="AK16" s="5">
        <v>0.98380000000000001</v>
      </c>
      <c r="AL16" s="5">
        <v>0.98380000000000001</v>
      </c>
      <c r="AM16" s="5">
        <v>0.98380000000000001</v>
      </c>
      <c r="AN16" s="5">
        <v>0.98770000000000002</v>
      </c>
    </row>
    <row r="17" spans="1:40">
      <c r="A17" s="6" t="s">
        <v>31</v>
      </c>
      <c r="B17" s="6" t="s">
        <v>3</v>
      </c>
      <c r="C17" s="5">
        <v>0.14760000000000001</v>
      </c>
      <c r="D17" s="5">
        <v>0.14760000000000001</v>
      </c>
      <c r="E17" s="5">
        <v>0.14760000000000001</v>
      </c>
      <c r="F17" s="5">
        <v>0.14765</v>
      </c>
      <c r="G17" s="5">
        <v>0.14766000000000001</v>
      </c>
      <c r="H17" s="5">
        <v>0.14762</v>
      </c>
      <c r="I17" s="5">
        <v>0.14765</v>
      </c>
      <c r="J17" s="5">
        <v>0.14765</v>
      </c>
      <c r="K17" s="5">
        <v>0.14765</v>
      </c>
      <c r="L17" s="5">
        <v>0.14776</v>
      </c>
      <c r="M17" s="5">
        <v>0.14766000000000001</v>
      </c>
      <c r="N17" s="5">
        <v>0.14760000000000001</v>
      </c>
      <c r="O17" s="5">
        <v>0.14738000000000001</v>
      </c>
      <c r="P17" s="5">
        <v>0.14715</v>
      </c>
      <c r="Q17" s="5">
        <v>0.14715</v>
      </c>
      <c r="R17" s="5">
        <v>0.14715</v>
      </c>
      <c r="S17" s="5">
        <v>0.14693000000000001</v>
      </c>
      <c r="T17" s="5">
        <v>0.14723</v>
      </c>
      <c r="U17" s="5">
        <v>0.14724000000000001</v>
      </c>
      <c r="V17" s="5">
        <v>0.14727999999999999</v>
      </c>
      <c r="W17" s="5">
        <v>0.14727000000000001</v>
      </c>
      <c r="X17" s="5">
        <v>0.14727000000000001</v>
      </c>
      <c r="Y17" s="5">
        <v>0.14727000000000001</v>
      </c>
      <c r="Z17" s="5">
        <v>0.14707999999999999</v>
      </c>
      <c r="AA17" s="5">
        <v>0.14707999999999999</v>
      </c>
      <c r="AB17" s="5">
        <v>0.14707999999999999</v>
      </c>
      <c r="AC17" s="5">
        <v>0.14715</v>
      </c>
      <c r="AD17" s="5">
        <v>0.14710000000000001</v>
      </c>
      <c r="AE17" s="5">
        <v>0.14710000000000001</v>
      </c>
      <c r="AF17" s="5">
        <v>0.14710000000000001</v>
      </c>
      <c r="AG17" s="5">
        <v>0.14699000000000001</v>
      </c>
      <c r="AH17" s="5">
        <v>0.14682999999999999</v>
      </c>
      <c r="AI17" s="5">
        <v>0.14681</v>
      </c>
      <c r="AJ17" s="5">
        <v>0.14688000000000001</v>
      </c>
      <c r="AK17" s="5">
        <v>0.14698</v>
      </c>
      <c r="AL17" s="5">
        <v>0.14698</v>
      </c>
      <c r="AM17" s="5">
        <v>0.14698</v>
      </c>
      <c r="AN17" s="5">
        <v>0.14732000000000001</v>
      </c>
    </row>
    <row r="18" spans="1:40">
      <c r="A18" s="6" t="s">
        <v>33</v>
      </c>
      <c r="B18" s="6" t="s">
        <v>3</v>
      </c>
      <c r="C18" s="5">
        <v>5.4215000000000003E-4</v>
      </c>
      <c r="D18" s="5">
        <v>5.4215000000000003E-4</v>
      </c>
      <c r="E18" s="5">
        <v>5.4593999999999997E-4</v>
      </c>
      <c r="F18" s="5">
        <v>5.4000000000000001E-4</v>
      </c>
      <c r="G18" s="5">
        <v>5.4867000000000002E-4</v>
      </c>
      <c r="H18" s="5">
        <v>5.4989999999999998E-4</v>
      </c>
      <c r="I18" s="5">
        <v>5.5053000000000003E-4</v>
      </c>
      <c r="J18" s="5">
        <v>5.5053000000000003E-4</v>
      </c>
      <c r="K18" s="5">
        <v>5.5053000000000003E-4</v>
      </c>
      <c r="L18" s="5">
        <v>5.5325000000000003E-4</v>
      </c>
      <c r="M18" s="5">
        <v>5.5276000000000001E-4</v>
      </c>
      <c r="N18" s="5">
        <v>5.5524999999999997E-4</v>
      </c>
      <c r="O18" s="5">
        <v>5.4788999999999999E-4</v>
      </c>
      <c r="P18" s="5">
        <v>5.4443000000000004E-4</v>
      </c>
      <c r="Q18" s="5">
        <v>5.4443000000000004E-4</v>
      </c>
      <c r="R18" s="5">
        <v>5.4443000000000004E-4</v>
      </c>
      <c r="S18" s="5">
        <v>5.4765E-4</v>
      </c>
      <c r="T18" s="5">
        <v>5.5248999999999999E-4</v>
      </c>
      <c r="U18" s="5">
        <v>5.5219999999999998E-4</v>
      </c>
      <c r="V18" s="5">
        <v>5.4918000000000002E-4</v>
      </c>
      <c r="W18" s="5">
        <v>5.5175000000000005E-4</v>
      </c>
      <c r="X18" s="5">
        <v>5.5175000000000005E-4</v>
      </c>
      <c r="Y18" s="5">
        <v>5.5175000000000005E-4</v>
      </c>
      <c r="Z18" s="5">
        <v>5.5155999999999998E-4</v>
      </c>
      <c r="AA18" s="5">
        <v>5.4965000000000005E-4</v>
      </c>
      <c r="AB18" s="5">
        <v>5.5020999999999998E-4</v>
      </c>
      <c r="AC18" s="5">
        <v>5.5059E-4</v>
      </c>
      <c r="AD18" s="5">
        <v>5.5022000000000003E-4</v>
      </c>
      <c r="AE18" s="5">
        <v>5.5022000000000003E-4</v>
      </c>
      <c r="AF18" s="5">
        <v>5.5022000000000003E-4</v>
      </c>
      <c r="AG18" s="5">
        <v>5.4735999999999999E-4</v>
      </c>
      <c r="AH18" s="5">
        <v>5.4766000000000005E-4</v>
      </c>
      <c r="AI18" s="5">
        <v>5.5181000000000002E-4</v>
      </c>
      <c r="AJ18" s="5">
        <v>5.5170000000000002E-4</v>
      </c>
      <c r="AK18" s="5">
        <v>5.5281000000000004E-4</v>
      </c>
      <c r="AL18" s="5">
        <v>5.5281000000000004E-4</v>
      </c>
      <c r="AM18" s="5">
        <v>5.5281000000000004E-4</v>
      </c>
      <c r="AN18" s="5">
        <v>5.5458999999999999E-4</v>
      </c>
    </row>
    <row r="19" spans="1:40">
      <c r="A19" s="6" t="s">
        <v>37</v>
      </c>
      <c r="B19" s="6" t="s">
        <v>3</v>
      </c>
      <c r="C19" s="5">
        <v>5.2656521499999998E-2</v>
      </c>
      <c r="D19" s="5">
        <v>5.2656521499999998E-2</v>
      </c>
      <c r="E19" s="5">
        <v>5.3404539399999999E-2</v>
      </c>
      <c r="F19" s="5">
        <v>5.3372999999999997E-2</v>
      </c>
      <c r="G19" s="5">
        <v>5.3448782700000003E-2</v>
      </c>
      <c r="H19" s="5">
        <v>5.3337600300000003E-2</v>
      </c>
      <c r="I19" s="5">
        <v>5.34002617E-2</v>
      </c>
      <c r="J19" s="5">
        <v>5.34002617E-2</v>
      </c>
      <c r="K19" s="5">
        <v>5.34002617E-2</v>
      </c>
      <c r="L19" s="5">
        <v>5.3416235300000003E-2</v>
      </c>
      <c r="M19" s="5">
        <v>5.3410529399999997E-2</v>
      </c>
      <c r="N19" s="5">
        <v>5.1878790399999999E-2</v>
      </c>
      <c r="O19" s="5">
        <v>5.1734930899999997E-2</v>
      </c>
      <c r="P19" s="5">
        <v>5.1236070199999997E-2</v>
      </c>
      <c r="Q19" s="5">
        <v>5.1236070199999997E-2</v>
      </c>
      <c r="R19" s="5">
        <v>5.1236070199999997E-2</v>
      </c>
      <c r="S19" s="5">
        <v>5.1605445399999998E-2</v>
      </c>
      <c r="T19" s="5">
        <v>5.1997212899999999E-2</v>
      </c>
      <c r="U19" s="5">
        <v>5.1880405300000002E-2</v>
      </c>
      <c r="V19" s="5">
        <v>5.1601983599999998E-2</v>
      </c>
      <c r="W19" s="5">
        <v>5.1129972400000001E-2</v>
      </c>
      <c r="X19" s="5">
        <v>5.1129972400000001E-2</v>
      </c>
      <c r="Y19" s="5">
        <v>5.1129972400000001E-2</v>
      </c>
      <c r="Z19" s="5">
        <v>5.1051143E-2</v>
      </c>
      <c r="AA19" s="5">
        <v>5.0715082699999997E-2</v>
      </c>
      <c r="AB19" s="5">
        <v>5.0831088300000001E-2</v>
      </c>
      <c r="AC19" s="5">
        <v>5.1157698699999997E-2</v>
      </c>
      <c r="AD19" s="5">
        <v>5.1580956300000001E-2</v>
      </c>
      <c r="AE19" s="5">
        <v>5.1580956300000001E-2</v>
      </c>
      <c r="AF19" s="5">
        <v>5.1580956300000001E-2</v>
      </c>
      <c r="AG19" s="5">
        <v>5.0995170800000003E-2</v>
      </c>
      <c r="AH19" s="5">
        <v>5.1203276999999998E-2</v>
      </c>
      <c r="AI19" s="5">
        <v>5.18457072E-2</v>
      </c>
      <c r="AJ19" s="5">
        <v>5.1912993800000001E-2</v>
      </c>
      <c r="AK19" s="5">
        <v>5.2250152799999998E-2</v>
      </c>
      <c r="AL19" s="5">
        <v>5.2250152799999998E-2</v>
      </c>
      <c r="AM19" s="5">
        <v>5.2250152799999998E-2</v>
      </c>
      <c r="AN19" s="5">
        <v>5.20779086E-2</v>
      </c>
    </row>
    <row r="20" spans="1:40">
      <c r="A20" s="6" t="s">
        <v>41</v>
      </c>
      <c r="B20" s="6" t="s">
        <v>3</v>
      </c>
      <c r="C20" s="5">
        <v>5.6270000000000001E-3</v>
      </c>
      <c r="D20" s="5">
        <v>5.6270000000000001E-3</v>
      </c>
      <c r="E20" s="5">
        <v>5.6270000000000001E-3</v>
      </c>
      <c r="F20" s="5">
        <v>5.6270000000000001E-3</v>
      </c>
      <c r="G20" s="5">
        <v>5.6270000000000001E-3</v>
      </c>
      <c r="H20" s="5">
        <v>5.6270000000000001E-3</v>
      </c>
      <c r="I20" s="5">
        <v>5.6270000000000001E-3</v>
      </c>
      <c r="J20" s="5">
        <v>5.6270000000000001E-3</v>
      </c>
      <c r="K20" s="5">
        <v>5.6270000000000001E-3</v>
      </c>
      <c r="L20" s="5">
        <v>5.6270000000000001E-3</v>
      </c>
      <c r="M20" s="5">
        <v>5.6270000000000001E-3</v>
      </c>
      <c r="N20" s="5">
        <v>5.6270000000000001E-3</v>
      </c>
      <c r="O20" s="5">
        <v>5.6270000000000001E-3</v>
      </c>
      <c r="P20" s="5">
        <v>5.6270000000000001E-3</v>
      </c>
      <c r="Q20" s="5">
        <v>5.6270000000000001E-3</v>
      </c>
      <c r="R20" s="5">
        <v>5.6270000000000001E-3</v>
      </c>
      <c r="S20" s="5">
        <v>5.6270000000000001E-3</v>
      </c>
      <c r="T20" s="5">
        <v>5.6270000000000001E-3</v>
      </c>
      <c r="U20" s="5">
        <v>5.6270000000000001E-3</v>
      </c>
      <c r="V20" s="5">
        <v>5.6270000000000001E-3</v>
      </c>
      <c r="W20" s="5">
        <v>5.6270000000000001E-3</v>
      </c>
      <c r="X20" s="5">
        <v>5.6270000000000001E-3</v>
      </c>
      <c r="Y20" s="5">
        <v>5.6270000000000001E-3</v>
      </c>
      <c r="Z20" s="5">
        <v>5.6270000000000001E-3</v>
      </c>
      <c r="AA20" s="5">
        <v>5.6270000000000001E-3</v>
      </c>
      <c r="AB20" s="5">
        <v>5.6270000000000001E-3</v>
      </c>
      <c r="AC20" s="5">
        <v>5.6270000000000001E-3</v>
      </c>
      <c r="AD20" s="5">
        <v>5.6270000000000001E-3</v>
      </c>
      <c r="AE20" s="5">
        <v>5.6270000000000001E-3</v>
      </c>
      <c r="AF20" s="5">
        <v>5.6270000000000001E-3</v>
      </c>
      <c r="AG20" s="5">
        <v>5.6270000000000001E-3</v>
      </c>
      <c r="AH20" s="5">
        <v>5.6270000000000001E-3</v>
      </c>
      <c r="AI20" s="5">
        <v>5.6270000000000001E-3</v>
      </c>
      <c r="AJ20" s="5">
        <v>5.6270000000000001E-3</v>
      </c>
      <c r="AK20" s="5">
        <v>5.6270000000000001E-3</v>
      </c>
      <c r="AL20" s="5">
        <v>5.6270000000000001E-3</v>
      </c>
      <c r="AM20" s="5">
        <v>5.6270000000000001E-3</v>
      </c>
      <c r="AN20" s="5">
        <v>5.6270000000000001E-3</v>
      </c>
    </row>
    <row r="21" spans="1:40">
      <c r="A21" s="6" t="s">
        <v>39</v>
      </c>
      <c r="B21" s="6" t="s">
        <v>3</v>
      </c>
      <c r="C21" s="5">
        <v>0.17510000000000001</v>
      </c>
      <c r="D21" s="5">
        <v>0.17510000000000001</v>
      </c>
      <c r="E21" s="5">
        <v>0.1769</v>
      </c>
      <c r="F21" s="5">
        <v>0.17760000000000001</v>
      </c>
      <c r="G21" s="5">
        <v>0.17660000000000001</v>
      </c>
      <c r="H21" s="5">
        <v>0.17699999999999999</v>
      </c>
      <c r="I21" s="5">
        <v>0.1782</v>
      </c>
      <c r="J21" s="5">
        <v>0.1782</v>
      </c>
      <c r="K21" s="5">
        <v>0.1782</v>
      </c>
      <c r="L21" s="5">
        <v>0.17749999999999999</v>
      </c>
      <c r="M21" s="5">
        <v>0.1769</v>
      </c>
      <c r="N21" s="5">
        <v>0.1726</v>
      </c>
      <c r="O21" s="5">
        <v>0.17219999999999999</v>
      </c>
      <c r="P21" s="5">
        <v>0.17119999999999999</v>
      </c>
      <c r="Q21" s="5">
        <v>0.17119999999999999</v>
      </c>
      <c r="R21" s="5">
        <v>0.17119999999999999</v>
      </c>
      <c r="S21" s="5">
        <v>0.17219999999999999</v>
      </c>
      <c r="T21" s="5">
        <v>0.1729</v>
      </c>
      <c r="U21" s="5">
        <v>0.17249999999999999</v>
      </c>
      <c r="V21" s="5">
        <v>0.1721</v>
      </c>
      <c r="W21" s="5">
        <v>0.1706</v>
      </c>
      <c r="X21" s="5">
        <v>0.1706</v>
      </c>
      <c r="Y21" s="5">
        <v>0.1706</v>
      </c>
      <c r="Z21" s="5">
        <v>0.1699</v>
      </c>
      <c r="AA21" s="5">
        <v>0.16950000000000001</v>
      </c>
      <c r="AB21" s="5">
        <v>0.17</v>
      </c>
      <c r="AC21" s="5">
        <v>0.17080000000000001</v>
      </c>
      <c r="AD21" s="5">
        <v>0.1714</v>
      </c>
      <c r="AE21" s="5">
        <v>0.1714</v>
      </c>
      <c r="AF21" s="5">
        <v>0.1714</v>
      </c>
      <c r="AG21" s="5">
        <v>0.1701</v>
      </c>
      <c r="AH21" s="5">
        <v>0.17030000000000001</v>
      </c>
      <c r="AI21" s="5">
        <v>0.17199999999999999</v>
      </c>
      <c r="AJ21" s="5">
        <v>0.17230000000000001</v>
      </c>
      <c r="AK21" s="5">
        <v>0.17319999999999999</v>
      </c>
      <c r="AL21" s="5">
        <v>0.17319999999999999</v>
      </c>
      <c r="AM21" s="5">
        <v>0.17319999999999999</v>
      </c>
      <c r="AN21" s="5">
        <v>0.1729</v>
      </c>
    </row>
    <row r="22" spans="1:40">
      <c r="A22" s="6" t="s">
        <v>157</v>
      </c>
      <c r="B22" s="6" t="s">
        <v>3</v>
      </c>
      <c r="C22" s="5">
        <v>2.7120115E-2</v>
      </c>
      <c r="D22" s="5">
        <v>2.7120115E-2</v>
      </c>
      <c r="E22" s="5">
        <v>2.6986911299999999E-2</v>
      </c>
      <c r="F22" s="5">
        <v>2.6919999999999999E-2</v>
      </c>
      <c r="G22" s="5">
        <v>2.6986911299999999E-2</v>
      </c>
      <c r="H22" s="5">
        <v>2.7118644099999999E-2</v>
      </c>
      <c r="I22" s="5">
        <v>2.7120115E-2</v>
      </c>
      <c r="J22" s="5">
        <v>2.7120115E-2</v>
      </c>
      <c r="K22" s="5">
        <v>2.7120115E-2</v>
      </c>
      <c r="L22" s="5">
        <v>2.6979630399999999E-2</v>
      </c>
      <c r="M22" s="5">
        <v>2.6979630399999999E-2</v>
      </c>
      <c r="N22" s="5">
        <v>2.70014851E-2</v>
      </c>
      <c r="O22" s="5">
        <v>2.6986911299999999E-2</v>
      </c>
      <c r="P22" s="5">
        <v>2.6986911299999999E-2</v>
      </c>
      <c r="Q22" s="5">
        <v>2.6986911299999999E-2</v>
      </c>
      <c r="R22" s="5">
        <v>2.6986911299999999E-2</v>
      </c>
      <c r="S22" s="5">
        <v>2.7234598799999999E-2</v>
      </c>
      <c r="T22" s="5">
        <v>2.71923861E-2</v>
      </c>
      <c r="U22" s="5">
        <v>2.6972353300000002E-2</v>
      </c>
      <c r="V22" s="5">
        <v>2.6979630399999999E-2</v>
      </c>
      <c r="W22" s="5">
        <v>2.6972353300000002E-2</v>
      </c>
      <c r="X22" s="5">
        <v>2.6972353300000002E-2</v>
      </c>
      <c r="Y22" s="5">
        <v>2.6972353300000002E-2</v>
      </c>
      <c r="Z22" s="5">
        <v>2.7048958599999999E-2</v>
      </c>
      <c r="AA22" s="5">
        <v>2.6979630399999999E-2</v>
      </c>
      <c r="AB22" s="5">
        <v>2.6957811000000002E-2</v>
      </c>
      <c r="AC22" s="5">
        <v>2.6950545699999998E-2</v>
      </c>
      <c r="AD22" s="5">
        <v>2.6972353300000002E-2</v>
      </c>
      <c r="AE22" s="5">
        <v>2.6972353300000002E-2</v>
      </c>
      <c r="AF22" s="5">
        <v>2.6972353300000002E-2</v>
      </c>
      <c r="AG22" s="5">
        <v>2.69432844E-2</v>
      </c>
      <c r="AH22" s="5">
        <v>2.6950545699999998E-2</v>
      </c>
      <c r="AI22" s="5">
        <v>2.69432844E-2</v>
      </c>
      <c r="AJ22" s="5">
        <v>2.69432844E-2</v>
      </c>
      <c r="AK22" s="5">
        <v>2.69432844E-2</v>
      </c>
      <c r="AL22" s="5">
        <v>2.69432844E-2</v>
      </c>
      <c r="AM22" s="5">
        <v>2.69432844E-2</v>
      </c>
      <c r="AN22" s="5">
        <v>2.6928773400000001E-2</v>
      </c>
    </row>
    <row r="23" spans="1:40">
      <c r="A23" s="6" t="s">
        <v>11</v>
      </c>
      <c r="B23" s="6" t="s">
        <v>3</v>
      </c>
      <c r="C23" s="5">
        <v>1.3548079399999999E-2</v>
      </c>
      <c r="D23" s="5">
        <v>1.3548079399999999E-2</v>
      </c>
      <c r="E23" s="5">
        <v>1.3585203000000001E-2</v>
      </c>
      <c r="F23" s="5">
        <v>1.3310000000000001E-2</v>
      </c>
      <c r="G23" s="5">
        <v>1.35746176E-2</v>
      </c>
      <c r="H23" s="5">
        <v>1.35777325E-2</v>
      </c>
      <c r="I23" s="5">
        <v>1.3604664799999999E-2</v>
      </c>
      <c r="J23" s="5">
        <v>1.3604664799999999E-2</v>
      </c>
      <c r="K23" s="5">
        <v>1.3604664799999999E-2</v>
      </c>
      <c r="L23" s="5">
        <v>1.3585092300000001E-2</v>
      </c>
      <c r="M23" s="5">
        <v>1.35698099E-2</v>
      </c>
      <c r="N23" s="5">
        <v>1.3478197000000001E-2</v>
      </c>
      <c r="O23" s="5">
        <v>1.33539518E-2</v>
      </c>
      <c r="P23" s="5">
        <v>1.3252932199999999E-2</v>
      </c>
      <c r="Q23" s="5">
        <v>1.3252932199999999E-2</v>
      </c>
      <c r="R23" s="5">
        <v>1.3252932199999999E-2</v>
      </c>
      <c r="S23" s="5">
        <v>1.33495308E-2</v>
      </c>
      <c r="T23" s="5">
        <v>1.3365589000000001E-2</v>
      </c>
      <c r="U23" s="5">
        <v>1.33534169E-2</v>
      </c>
      <c r="V23" s="5">
        <v>1.33431183E-2</v>
      </c>
      <c r="W23" s="5">
        <v>1.3308490799999999E-2</v>
      </c>
      <c r="X23" s="5">
        <v>1.3308490799999999E-2</v>
      </c>
      <c r="Y23" s="5">
        <v>1.3308490799999999E-2</v>
      </c>
      <c r="Z23" s="5">
        <v>1.32958921E-2</v>
      </c>
      <c r="AA23" s="5">
        <v>1.32851172E-2</v>
      </c>
      <c r="AB23" s="5">
        <v>1.3290555500000001E-2</v>
      </c>
      <c r="AC23" s="5">
        <v>1.3302683900000001E-2</v>
      </c>
      <c r="AD23" s="5">
        <v>1.3384032000000001E-2</v>
      </c>
      <c r="AE23" s="5">
        <v>1.3384032000000001E-2</v>
      </c>
      <c r="AF23" s="5">
        <v>1.3384032000000001E-2</v>
      </c>
      <c r="AG23" s="5">
        <v>1.32859821E-2</v>
      </c>
      <c r="AH23" s="5">
        <v>1.3288471499999999E-2</v>
      </c>
      <c r="AI23" s="5">
        <v>1.33160048E-2</v>
      </c>
      <c r="AJ23" s="5">
        <v>1.3328570600000001E-2</v>
      </c>
      <c r="AK23" s="5">
        <v>1.33235627E-2</v>
      </c>
      <c r="AL23" s="5">
        <v>1.33235627E-2</v>
      </c>
      <c r="AM23" s="5">
        <v>1.33235627E-2</v>
      </c>
      <c r="AN23" s="5">
        <v>1.3319144E-2</v>
      </c>
    </row>
    <row r="24" spans="1:40">
      <c r="A24" s="6" t="s">
        <v>125</v>
      </c>
      <c r="B24" s="6" t="s">
        <v>3</v>
      </c>
      <c r="C24" s="5">
        <v>8.3420925300000004E-2</v>
      </c>
      <c r="D24" s="5">
        <v>8.3420925300000004E-2</v>
      </c>
      <c r="E24" s="5">
        <v>8.4204853600000004E-2</v>
      </c>
      <c r="F24" s="5">
        <v>8.4500000000000006E-2</v>
      </c>
      <c r="G24" s="5">
        <v>8.4113485900000007E-2</v>
      </c>
      <c r="H24" s="5">
        <v>8.4269426199999997E-2</v>
      </c>
      <c r="I24" s="5">
        <v>8.4834911299999996E-2</v>
      </c>
      <c r="J24" s="5">
        <v>8.4834911299999996E-2</v>
      </c>
      <c r="K24" s="5">
        <v>8.4834911299999996E-2</v>
      </c>
      <c r="L24" s="5">
        <v>8.4500853500000001E-2</v>
      </c>
      <c r="M24" s="5">
        <v>8.4214072200000004E-2</v>
      </c>
      <c r="N24" s="5">
        <v>8.2214530600000002E-2</v>
      </c>
      <c r="O24" s="5">
        <v>8.1986029599999996E-2</v>
      </c>
      <c r="P24" s="5">
        <v>8.1518859400000004E-2</v>
      </c>
      <c r="Q24" s="5">
        <v>8.1518859400000004E-2</v>
      </c>
      <c r="R24" s="5">
        <v>8.1518859400000004E-2</v>
      </c>
      <c r="S24" s="5">
        <v>8.1979308400000006E-2</v>
      </c>
      <c r="T24" s="5">
        <v>8.2355363400000006E-2</v>
      </c>
      <c r="U24" s="5">
        <v>8.2151717799999996E-2</v>
      </c>
      <c r="V24" s="5">
        <v>8.1964525799999993E-2</v>
      </c>
      <c r="W24" s="5">
        <v>8.1254570600000006E-2</v>
      </c>
      <c r="X24" s="5">
        <v>8.1254570600000006E-2</v>
      </c>
      <c r="Y24" s="5">
        <v>8.1254570600000006E-2</v>
      </c>
      <c r="Z24" s="5">
        <v>8.0903530599999995E-2</v>
      </c>
      <c r="AA24" s="5">
        <v>8.0708947399999995E-2</v>
      </c>
      <c r="AB24" s="5">
        <v>8.0900258099999997E-2</v>
      </c>
      <c r="AC24" s="5">
        <v>8.1275042899999997E-2</v>
      </c>
      <c r="AD24" s="5">
        <v>8.1570725900000002E-2</v>
      </c>
      <c r="AE24" s="5">
        <v>8.1570725900000002E-2</v>
      </c>
      <c r="AF24" s="5">
        <v>8.1570725900000002E-2</v>
      </c>
      <c r="AG24" s="5">
        <v>8.0934960700000003E-2</v>
      </c>
      <c r="AH24" s="5">
        <v>8.1043187899999994E-2</v>
      </c>
      <c r="AI24" s="5">
        <v>8.1867897999999995E-2</v>
      </c>
      <c r="AJ24" s="5">
        <v>8.1974604300000004E-2</v>
      </c>
      <c r="AK24" s="5">
        <v>8.2426640300000006E-2</v>
      </c>
      <c r="AL24" s="5">
        <v>8.2426640300000006E-2</v>
      </c>
      <c r="AM24" s="5">
        <v>8.2426640300000006E-2</v>
      </c>
      <c r="AN24" s="5">
        <v>8.2294366999999993E-2</v>
      </c>
    </row>
    <row r="25" spans="1:40">
      <c r="A25" s="6" t="s">
        <v>43</v>
      </c>
      <c r="B25" s="6" t="s">
        <v>3</v>
      </c>
      <c r="C25" s="5">
        <v>0.1754</v>
      </c>
      <c r="D25" s="5">
        <v>0.1754</v>
      </c>
      <c r="E25" s="5">
        <v>0.1757</v>
      </c>
      <c r="F25" s="5">
        <v>0.17471</v>
      </c>
      <c r="G25" s="5">
        <v>0.17599999999999999</v>
      </c>
      <c r="H25" s="5">
        <v>0.1762</v>
      </c>
      <c r="I25" s="5">
        <v>0.1762</v>
      </c>
      <c r="J25" s="5">
        <v>0.1762</v>
      </c>
      <c r="K25" s="5">
        <v>0.1762</v>
      </c>
      <c r="L25" s="5">
        <v>0.1762</v>
      </c>
      <c r="M25" s="5">
        <v>0.1762</v>
      </c>
      <c r="N25" s="5">
        <v>0.17580000000000001</v>
      </c>
      <c r="O25" s="5">
        <v>0.17549999999999999</v>
      </c>
      <c r="P25" s="5">
        <v>0.17549999999999999</v>
      </c>
      <c r="Q25" s="5">
        <v>0.17549999999999999</v>
      </c>
      <c r="R25" s="5">
        <v>0.17549999999999999</v>
      </c>
      <c r="S25" s="5">
        <v>0.1754</v>
      </c>
      <c r="T25" s="5">
        <v>0.17560000000000001</v>
      </c>
      <c r="U25" s="5">
        <v>0.17560000000000001</v>
      </c>
      <c r="V25" s="5">
        <v>0.1757</v>
      </c>
      <c r="W25" s="5">
        <v>0.1757</v>
      </c>
      <c r="X25" s="5">
        <v>0.1757</v>
      </c>
      <c r="Y25" s="5">
        <v>0.1757</v>
      </c>
      <c r="Z25" s="5">
        <v>0.17549999999999999</v>
      </c>
      <c r="AA25" s="5">
        <v>0.17530000000000001</v>
      </c>
      <c r="AB25" s="5">
        <v>0.17530000000000001</v>
      </c>
      <c r="AC25" s="5">
        <v>0.17530000000000001</v>
      </c>
      <c r="AD25" s="5">
        <v>0.17530000000000001</v>
      </c>
      <c r="AE25" s="5">
        <v>0.17530000000000001</v>
      </c>
      <c r="AF25" s="5">
        <v>0.17530000000000001</v>
      </c>
      <c r="AG25" s="5">
        <v>0.17530000000000001</v>
      </c>
      <c r="AH25" s="5">
        <v>0.17530000000000001</v>
      </c>
      <c r="AI25" s="5">
        <v>0.17530000000000001</v>
      </c>
      <c r="AJ25" s="5">
        <v>0.17530000000000001</v>
      </c>
      <c r="AK25" s="5">
        <v>0.17530000000000001</v>
      </c>
      <c r="AL25" s="5">
        <v>0.17530000000000001</v>
      </c>
      <c r="AM25" s="5">
        <v>0.17530000000000001</v>
      </c>
      <c r="AN25" s="5">
        <v>0.1754</v>
      </c>
    </row>
    <row r="26" spans="1:40">
      <c r="A26" s="6" t="s">
        <v>45</v>
      </c>
      <c r="B26" s="6" t="s">
        <v>3</v>
      </c>
      <c r="C26" s="5">
        <v>7.3283158799999998E-2</v>
      </c>
      <c r="D26" s="5">
        <v>7.3283158799999998E-2</v>
      </c>
      <c r="E26" s="5">
        <v>7.3271882600000005E-2</v>
      </c>
      <c r="F26" s="5">
        <v>7.2239999999999999E-2</v>
      </c>
      <c r="G26" s="5">
        <v>7.3247731199999999E-2</v>
      </c>
      <c r="H26" s="5">
        <v>7.32241317E-2</v>
      </c>
      <c r="I26" s="5">
        <v>7.32241317E-2</v>
      </c>
      <c r="J26" s="5">
        <v>7.32241317E-2</v>
      </c>
      <c r="K26" s="5">
        <v>7.32241317E-2</v>
      </c>
      <c r="L26" s="5">
        <v>7.3200011699999998E-2</v>
      </c>
      <c r="M26" s="5">
        <v>7.3188225499999995E-2</v>
      </c>
      <c r="N26" s="5">
        <v>7.3188225499999995E-2</v>
      </c>
      <c r="O26" s="5">
        <v>7.3176442999999994E-2</v>
      </c>
      <c r="P26" s="5">
        <v>7.3153424699999997E-2</v>
      </c>
      <c r="Q26" s="5">
        <v>7.3153424699999997E-2</v>
      </c>
      <c r="R26" s="5">
        <v>7.3153424699999997E-2</v>
      </c>
      <c r="S26" s="5">
        <v>7.3153424699999997E-2</v>
      </c>
      <c r="T26" s="5">
        <v>7.3128816400000005E-2</v>
      </c>
      <c r="U26" s="5">
        <v>7.3117053099999996E-2</v>
      </c>
      <c r="V26" s="5">
        <v>7.3117053099999996E-2</v>
      </c>
      <c r="W26" s="5">
        <v>7.3094072100000004E-2</v>
      </c>
      <c r="X26" s="5">
        <v>7.3094072100000004E-2</v>
      </c>
      <c r="Y26" s="5">
        <v>7.3094072100000004E-2</v>
      </c>
      <c r="Z26" s="5">
        <v>7.3081785799999993E-2</v>
      </c>
      <c r="AA26" s="5">
        <v>7.3081785799999993E-2</v>
      </c>
      <c r="AB26" s="5">
        <v>7.3081785799999993E-2</v>
      </c>
      <c r="AC26" s="5">
        <v>7.3046552599999995E-2</v>
      </c>
      <c r="AD26" s="5">
        <v>7.3046552599999995E-2</v>
      </c>
      <c r="AE26" s="5">
        <v>7.3046552599999995E-2</v>
      </c>
      <c r="AF26" s="5">
        <v>7.3046552599999995E-2</v>
      </c>
      <c r="AG26" s="5">
        <v>7.3035349099999994E-2</v>
      </c>
      <c r="AH26" s="5">
        <v>7.3010820200000007E-2</v>
      </c>
      <c r="AI26" s="5">
        <v>7.4079561399999994E-2</v>
      </c>
      <c r="AJ26" s="5">
        <v>6.08524207E-2</v>
      </c>
      <c r="AK26" s="5">
        <v>6.0845015600000003E-2</v>
      </c>
      <c r="AL26" s="5">
        <v>6.0845015600000003E-2</v>
      </c>
      <c r="AM26" s="5">
        <v>6.0845015600000003E-2</v>
      </c>
      <c r="AN26" s="5">
        <v>6.0830580699999998E-2</v>
      </c>
    </row>
    <row r="27" spans="1:40">
      <c r="A27" s="6" t="s">
        <v>47</v>
      </c>
      <c r="B27" s="6" t="s">
        <v>3</v>
      </c>
      <c r="C27" s="5">
        <v>1.3051422605</v>
      </c>
      <c r="D27" s="5">
        <v>1.3051422605</v>
      </c>
      <c r="E27" s="5">
        <v>1.3178703216000001</v>
      </c>
      <c r="F27" s="5">
        <v>1.3230999999999999</v>
      </c>
      <c r="G27" s="5">
        <v>1.3161358251999999</v>
      </c>
      <c r="H27" s="5">
        <v>1.3189132155000001</v>
      </c>
      <c r="I27" s="5">
        <v>1.3280212483</v>
      </c>
      <c r="J27" s="5">
        <v>1.3280212483</v>
      </c>
      <c r="K27" s="5">
        <v>1.3280212483</v>
      </c>
      <c r="L27" s="5">
        <v>1.3222266296</v>
      </c>
      <c r="M27" s="5">
        <v>1.3176966662</v>
      </c>
      <c r="N27" s="5">
        <v>1.286339079</v>
      </c>
      <c r="O27" s="5">
        <v>1.2828736369</v>
      </c>
      <c r="P27" s="5">
        <v>1.2755102040999999</v>
      </c>
      <c r="Q27" s="5">
        <v>1.2755102040999999</v>
      </c>
      <c r="R27" s="5">
        <v>1.2755102040999999</v>
      </c>
      <c r="S27" s="5">
        <v>1.2827090816</v>
      </c>
      <c r="T27" s="5">
        <v>1.2884937508000001</v>
      </c>
      <c r="U27" s="5">
        <v>1.2853470437000001</v>
      </c>
      <c r="V27" s="5">
        <v>1.2823800974999999</v>
      </c>
      <c r="W27" s="5">
        <v>1.2711325791000001</v>
      </c>
      <c r="X27" s="5">
        <v>1.2711325791000001</v>
      </c>
      <c r="Y27" s="5">
        <v>1.2711325791000001</v>
      </c>
      <c r="Z27" s="5">
        <v>1.2656625744000001</v>
      </c>
      <c r="AA27" s="5">
        <v>1.2627857053</v>
      </c>
      <c r="AB27" s="5">
        <v>1.2658227848000001</v>
      </c>
      <c r="AC27" s="5">
        <v>1.2716174975000001</v>
      </c>
      <c r="AD27" s="5">
        <v>1.2758356724</v>
      </c>
      <c r="AE27" s="5">
        <v>1.2758356724</v>
      </c>
      <c r="AF27" s="5">
        <v>1.2758356724</v>
      </c>
      <c r="AG27" s="5">
        <v>1.2663036595999999</v>
      </c>
      <c r="AH27" s="5">
        <v>1.2679092177</v>
      </c>
      <c r="AI27" s="5">
        <v>1.2809017547999999</v>
      </c>
      <c r="AJ27" s="5">
        <v>1.2825445684000001</v>
      </c>
      <c r="AK27" s="5">
        <v>1.2896569513</v>
      </c>
      <c r="AL27" s="5">
        <v>1.2896569513</v>
      </c>
      <c r="AM27" s="5">
        <v>1.2896569513</v>
      </c>
      <c r="AN27" s="5">
        <v>1.2874983905999999</v>
      </c>
    </row>
    <row r="28" spans="1:40">
      <c r="A28" s="6" t="s">
        <v>156</v>
      </c>
      <c r="B28" s="6" t="s">
        <v>3</v>
      </c>
      <c r="C28" s="5">
        <v>0.52029999999999998</v>
      </c>
      <c r="D28" s="5">
        <v>0.52029999999999998</v>
      </c>
      <c r="E28" s="5">
        <v>0.51859999999999995</v>
      </c>
      <c r="F28" s="5">
        <v>0.52270000000000005</v>
      </c>
      <c r="G28" s="5">
        <v>0.5232</v>
      </c>
      <c r="H28" s="5">
        <v>0.52229999999999999</v>
      </c>
      <c r="I28" s="5">
        <v>0.52159999999999995</v>
      </c>
      <c r="J28" s="5">
        <v>0.52159999999999995</v>
      </c>
      <c r="K28" s="5">
        <v>0.52159999999999995</v>
      </c>
      <c r="L28" s="5">
        <v>0.52259999999999995</v>
      </c>
      <c r="M28" s="5">
        <v>0.5212</v>
      </c>
      <c r="N28" s="5">
        <v>0.51600000000000001</v>
      </c>
      <c r="O28" s="5">
        <v>0.51429999999999998</v>
      </c>
      <c r="P28" s="5">
        <v>0.51370000000000005</v>
      </c>
      <c r="Q28" s="5">
        <v>0.51370000000000005</v>
      </c>
      <c r="R28" s="5">
        <v>0.51370000000000005</v>
      </c>
      <c r="S28" s="5">
        <v>0.51449999999999996</v>
      </c>
      <c r="T28" s="5">
        <v>0.51700000000000002</v>
      </c>
      <c r="U28" s="5">
        <v>0.51570000000000005</v>
      </c>
      <c r="V28" s="5">
        <v>0.51380000000000003</v>
      </c>
      <c r="W28" s="5">
        <v>0.51259999999999994</v>
      </c>
      <c r="X28" s="5">
        <v>0.51259999999999994</v>
      </c>
      <c r="Y28" s="5">
        <v>0.51259999999999994</v>
      </c>
      <c r="Z28" s="5">
        <v>0.51300000000000001</v>
      </c>
      <c r="AA28" s="5">
        <v>0.51129999999999998</v>
      </c>
      <c r="AB28" s="5">
        <v>0.51039999999999996</v>
      </c>
      <c r="AC28" s="5">
        <v>0.51190000000000002</v>
      </c>
      <c r="AD28" s="5">
        <v>0.51190000000000002</v>
      </c>
      <c r="AE28" s="5">
        <v>0.51190000000000002</v>
      </c>
      <c r="AF28" s="5">
        <v>0.51190000000000002</v>
      </c>
      <c r="AG28" s="5">
        <v>0.51329999999999998</v>
      </c>
      <c r="AH28" s="5">
        <v>0.51190000000000002</v>
      </c>
      <c r="AI28" s="5">
        <v>0.51819999999999999</v>
      </c>
      <c r="AJ28" s="5">
        <v>0.51859999999999995</v>
      </c>
      <c r="AK28" s="5">
        <v>0.51749999999999996</v>
      </c>
      <c r="AL28" s="5">
        <v>0.51749999999999996</v>
      </c>
      <c r="AM28" s="5">
        <v>0.51749999999999996</v>
      </c>
      <c r="AN28" s="5">
        <v>0.52139999999999997</v>
      </c>
    </row>
    <row r="29" spans="1:40">
      <c r="A29" s="6" t="s">
        <v>21</v>
      </c>
      <c r="B29" s="6" t="s">
        <v>3</v>
      </c>
      <c r="C29" s="5">
        <v>1.5691197238000001</v>
      </c>
      <c r="D29" s="5">
        <v>1.5691197238000001</v>
      </c>
      <c r="E29" s="5">
        <v>1.5885623511</v>
      </c>
      <c r="F29" s="5">
        <v>1.5952999999999999</v>
      </c>
      <c r="G29" s="5">
        <v>1.5883100380999999</v>
      </c>
      <c r="H29" s="5">
        <v>1.589572405</v>
      </c>
      <c r="I29" s="5">
        <v>1.5943877551000001</v>
      </c>
      <c r="J29" s="5">
        <v>1.5943877551000001</v>
      </c>
      <c r="K29" s="5">
        <v>1.5943877551000001</v>
      </c>
      <c r="L29" s="5">
        <v>1.5890672175</v>
      </c>
      <c r="M29" s="5">
        <v>1.5852885225</v>
      </c>
      <c r="N29" s="5">
        <v>1.5656802881</v>
      </c>
      <c r="O29" s="5">
        <v>1.5578750584000001</v>
      </c>
      <c r="P29" s="5">
        <v>1.5590894917</v>
      </c>
      <c r="Q29" s="5">
        <v>1.5590894917</v>
      </c>
      <c r="R29" s="5">
        <v>1.5590894917</v>
      </c>
      <c r="S29" s="5">
        <v>1.5664160401</v>
      </c>
      <c r="T29" s="5">
        <v>1.5586034913</v>
      </c>
      <c r="U29" s="5">
        <v>1.5593326056000001</v>
      </c>
      <c r="V29" s="5">
        <v>1.559819061</v>
      </c>
      <c r="W29" s="5">
        <v>1.5535187199</v>
      </c>
      <c r="X29" s="5">
        <v>1.5535187199</v>
      </c>
      <c r="Y29" s="5">
        <v>1.5535187199</v>
      </c>
      <c r="Z29" s="5">
        <v>1.5511090430000001</v>
      </c>
      <c r="AA29" s="5">
        <v>1.5394088669999999</v>
      </c>
      <c r="AB29" s="5">
        <v>1.5458339774000001</v>
      </c>
      <c r="AC29" s="5">
        <v>1.5527950311000001</v>
      </c>
      <c r="AD29" s="5">
        <v>1.5527950311000001</v>
      </c>
      <c r="AE29" s="5">
        <v>1.5527950311000001</v>
      </c>
      <c r="AF29" s="5">
        <v>1.5527950311000001</v>
      </c>
      <c r="AG29" s="5">
        <v>1.5460729745999999</v>
      </c>
      <c r="AH29" s="5">
        <v>1.5349194167</v>
      </c>
      <c r="AI29" s="5">
        <v>1.5453562046</v>
      </c>
      <c r="AJ29" s="5">
        <v>1.5401201294</v>
      </c>
      <c r="AK29" s="5">
        <v>1.5451174289</v>
      </c>
      <c r="AL29" s="5">
        <v>1.5451174289</v>
      </c>
      <c r="AM29" s="5">
        <v>1.5451174289</v>
      </c>
      <c r="AN29" s="5">
        <v>1.5394088669999999</v>
      </c>
    </row>
    <row r="30" spans="1:40">
      <c r="A30" s="6" t="s">
        <v>127</v>
      </c>
      <c r="B30" s="6" t="s">
        <v>3</v>
      </c>
      <c r="C30" s="5">
        <v>0.54377379010000004</v>
      </c>
      <c r="D30" s="5">
        <v>0.54377379010000004</v>
      </c>
      <c r="E30" s="5">
        <v>0.54427692809999995</v>
      </c>
      <c r="F30" s="5">
        <v>0.54349999999999998</v>
      </c>
      <c r="G30" s="5">
        <v>0.54377379010000004</v>
      </c>
      <c r="H30" s="5">
        <v>0.5431830527</v>
      </c>
      <c r="I30" s="5">
        <v>0.54392167530000002</v>
      </c>
      <c r="J30" s="5">
        <v>0.54392167530000002</v>
      </c>
      <c r="K30" s="5">
        <v>0.54392167530000002</v>
      </c>
      <c r="L30" s="5">
        <v>0.54540496319999998</v>
      </c>
      <c r="M30" s="5">
        <v>0.54451402120000003</v>
      </c>
      <c r="N30" s="5">
        <v>0.5431830527</v>
      </c>
      <c r="O30" s="5">
        <v>0.54259359740000002</v>
      </c>
      <c r="P30" s="5">
        <v>0.54083288259999995</v>
      </c>
      <c r="Q30" s="5">
        <v>0.54083288259999995</v>
      </c>
      <c r="R30" s="5">
        <v>0.54083288259999995</v>
      </c>
      <c r="S30" s="5">
        <v>0.54200542009999997</v>
      </c>
      <c r="T30" s="5">
        <v>0.54377379010000004</v>
      </c>
      <c r="U30" s="5">
        <v>0.54421768709999996</v>
      </c>
      <c r="V30" s="5">
        <v>0.54377379010000004</v>
      </c>
      <c r="W30" s="5">
        <v>0.54734537490000001</v>
      </c>
      <c r="X30" s="5">
        <v>0.54734537490000001</v>
      </c>
      <c r="Y30" s="5">
        <v>0.54734537490000001</v>
      </c>
      <c r="Z30" s="5">
        <v>0.54614964499999996</v>
      </c>
      <c r="AA30" s="5">
        <v>0.54734537490000001</v>
      </c>
      <c r="AB30" s="5">
        <v>0.54704595190000005</v>
      </c>
      <c r="AC30" s="5">
        <v>0.54398085190000001</v>
      </c>
      <c r="AD30" s="5">
        <v>0.54171180929999996</v>
      </c>
      <c r="AE30" s="5">
        <v>0.54171180929999996</v>
      </c>
      <c r="AF30" s="5">
        <v>0.54171180929999996</v>
      </c>
      <c r="AG30" s="5">
        <v>0.54585152839999995</v>
      </c>
      <c r="AH30" s="5">
        <v>0.54495912810000002</v>
      </c>
      <c r="AI30" s="5">
        <v>0.5431830527</v>
      </c>
      <c r="AJ30" s="5">
        <v>0.54244643339999998</v>
      </c>
      <c r="AK30" s="5">
        <v>0.54244643339999998</v>
      </c>
      <c r="AL30" s="5">
        <v>0.54244643339999998</v>
      </c>
      <c r="AM30" s="5">
        <v>0.54244643339999998</v>
      </c>
      <c r="AN30" s="5">
        <v>0.54406964089999998</v>
      </c>
    </row>
    <row r="31" spans="1:40">
      <c r="A31" s="6" t="s">
        <v>49</v>
      </c>
      <c r="B31" s="6" t="s">
        <v>3</v>
      </c>
      <c r="C31" s="5">
        <v>1.978239E-4</v>
      </c>
      <c r="D31" s="5">
        <v>1.978239E-4</v>
      </c>
      <c r="E31" s="5">
        <v>1.9801979999999999E-4</v>
      </c>
      <c r="F31" s="5">
        <v>1.9000000000000001E-4</v>
      </c>
      <c r="G31" s="5">
        <v>1.941748E-4</v>
      </c>
      <c r="H31" s="5">
        <v>1.941748E-4</v>
      </c>
      <c r="I31" s="5">
        <v>1.9342360000000001E-4</v>
      </c>
      <c r="J31" s="5">
        <v>1.9342360000000001E-4</v>
      </c>
      <c r="K31" s="5">
        <v>1.9342360000000001E-4</v>
      </c>
      <c r="L31" s="5">
        <v>1.9267819999999999E-4</v>
      </c>
      <c r="M31" s="5">
        <v>1.9267819999999999E-4</v>
      </c>
      <c r="N31" s="5">
        <v>1.924928E-4</v>
      </c>
      <c r="O31" s="5">
        <v>1.924928E-4</v>
      </c>
      <c r="P31" s="5">
        <v>1.9241869999999999E-4</v>
      </c>
      <c r="Q31" s="5">
        <v>1.9241869999999999E-4</v>
      </c>
      <c r="R31" s="5">
        <v>1.9241869999999999E-4</v>
      </c>
      <c r="S31" s="5">
        <v>1.9230770000000001E-4</v>
      </c>
      <c r="T31" s="5">
        <v>1.9230770000000001E-4</v>
      </c>
      <c r="U31" s="5">
        <v>1.9230770000000001E-4</v>
      </c>
      <c r="V31" s="5">
        <v>1.9230770000000001E-4</v>
      </c>
      <c r="W31" s="5">
        <v>1.9230770000000001E-4</v>
      </c>
      <c r="X31" s="5">
        <v>1.9230770000000001E-4</v>
      </c>
      <c r="Y31" s="5">
        <v>1.9230770000000001E-4</v>
      </c>
      <c r="Z31" s="5">
        <v>1.8587359999999999E-4</v>
      </c>
      <c r="AA31" s="5">
        <v>1.8587359999999999E-4</v>
      </c>
      <c r="AB31" s="5">
        <v>1.8604649999999999E-4</v>
      </c>
      <c r="AC31" s="5">
        <v>1.8604649999999999E-4</v>
      </c>
      <c r="AD31" s="5">
        <v>1.8604649999999999E-4</v>
      </c>
      <c r="AE31" s="5">
        <v>1.8604649999999999E-4</v>
      </c>
      <c r="AF31" s="5">
        <v>1.8604649999999999E-4</v>
      </c>
      <c r="AG31" s="5">
        <v>1.8604649999999999E-4</v>
      </c>
      <c r="AH31" s="5">
        <v>1.7761989999999999E-4</v>
      </c>
      <c r="AI31" s="5">
        <v>1.7761989999999999E-4</v>
      </c>
      <c r="AJ31" s="5">
        <v>1.769912E-4</v>
      </c>
      <c r="AK31" s="5">
        <v>1.769129E-4</v>
      </c>
      <c r="AL31" s="5">
        <v>1.769129E-4</v>
      </c>
      <c r="AM31" s="5">
        <v>1.769129E-4</v>
      </c>
      <c r="AN31" s="5">
        <v>1.769912E-4</v>
      </c>
    </row>
    <row r="32" spans="1:40">
      <c r="A32" s="6" t="s">
        <v>53</v>
      </c>
      <c r="B32" s="6" t="s">
        <v>3</v>
      </c>
      <c r="C32" s="5">
        <v>0.12875</v>
      </c>
      <c r="D32" s="5">
        <v>0.12875</v>
      </c>
      <c r="E32" s="5">
        <v>0.12878999999999999</v>
      </c>
      <c r="F32" s="5">
        <v>0.12884999999999999</v>
      </c>
      <c r="G32" s="5">
        <v>0.1288</v>
      </c>
      <c r="H32" s="5">
        <v>0.12881999999999999</v>
      </c>
      <c r="I32" s="5">
        <v>0.12883</v>
      </c>
      <c r="J32" s="5">
        <v>0.12883</v>
      </c>
      <c r="K32" s="5">
        <v>0.12883</v>
      </c>
      <c r="L32" s="5">
        <v>0.12884000000000001</v>
      </c>
      <c r="M32" s="5">
        <v>0.12878999999999999</v>
      </c>
      <c r="N32" s="5">
        <v>0.12876000000000001</v>
      </c>
      <c r="O32" s="5">
        <v>0.12870999999999999</v>
      </c>
      <c r="P32" s="5">
        <v>0.12866</v>
      </c>
      <c r="Q32" s="5">
        <v>0.12866</v>
      </c>
      <c r="R32" s="5">
        <v>0.12866</v>
      </c>
      <c r="S32" s="5">
        <v>0.12864</v>
      </c>
      <c r="T32" s="5">
        <v>0.12867999999999999</v>
      </c>
      <c r="U32" s="5">
        <v>0.12870999999999999</v>
      </c>
      <c r="V32" s="5">
        <v>0.12870000000000001</v>
      </c>
      <c r="W32" s="5">
        <v>0.12862999999999999</v>
      </c>
      <c r="X32" s="5">
        <v>0.12862999999999999</v>
      </c>
      <c r="Y32" s="5">
        <v>0.12862999999999999</v>
      </c>
      <c r="Z32" s="5">
        <v>0.12862999999999999</v>
      </c>
      <c r="AA32" s="5">
        <v>0.12859000000000001</v>
      </c>
      <c r="AB32" s="5">
        <v>0.12859000000000001</v>
      </c>
      <c r="AC32" s="5">
        <v>0.12859999999999999</v>
      </c>
      <c r="AD32" s="5">
        <v>0.12856000000000001</v>
      </c>
      <c r="AE32" s="5">
        <v>0.12856000000000001</v>
      </c>
      <c r="AF32" s="5">
        <v>0.12856000000000001</v>
      </c>
      <c r="AG32" s="5">
        <v>0.12855</v>
      </c>
      <c r="AH32" s="5">
        <v>0.12856000000000001</v>
      </c>
      <c r="AI32" s="5">
        <v>0.12861</v>
      </c>
      <c r="AJ32" s="5">
        <v>0.12866</v>
      </c>
      <c r="AK32" s="5">
        <v>0.12869</v>
      </c>
      <c r="AL32" s="5">
        <v>0.12869</v>
      </c>
      <c r="AM32" s="5">
        <v>0.12869</v>
      </c>
      <c r="AN32" s="5">
        <v>0.12877</v>
      </c>
    </row>
    <row r="33" spans="1:40">
      <c r="A33" s="6" t="s">
        <v>51</v>
      </c>
      <c r="B33" s="6" t="s">
        <v>3</v>
      </c>
      <c r="C33" s="5">
        <v>2.5157232700000001E-2</v>
      </c>
      <c r="D33" s="5">
        <v>2.5157232700000001E-2</v>
      </c>
      <c r="E33" s="5">
        <v>2.5157232700000001E-2</v>
      </c>
      <c r="F33" s="5">
        <v>2.4680000000000001E-2</v>
      </c>
      <c r="G33" s="5">
        <v>2.5157232700000001E-2</v>
      </c>
      <c r="H33" s="5">
        <v>2.5157232700000001E-2</v>
      </c>
      <c r="I33" s="5">
        <v>2.5157232700000001E-2</v>
      </c>
      <c r="J33" s="5">
        <v>2.5157232700000001E-2</v>
      </c>
      <c r="K33" s="5">
        <v>2.5157232700000001E-2</v>
      </c>
      <c r="L33" s="5">
        <v>2.5157232700000001E-2</v>
      </c>
      <c r="M33" s="5">
        <v>2.5157232700000001E-2</v>
      </c>
      <c r="N33" s="5">
        <v>2.5157232700000001E-2</v>
      </c>
      <c r="O33" s="5">
        <v>2.5157232700000001E-2</v>
      </c>
      <c r="P33" s="5">
        <v>2.5157232700000001E-2</v>
      </c>
      <c r="Q33" s="5">
        <v>2.5157232700000001E-2</v>
      </c>
      <c r="R33" s="5">
        <v>2.5157232700000001E-2</v>
      </c>
      <c r="S33" s="5">
        <v>2.5157232700000001E-2</v>
      </c>
      <c r="T33" s="5">
        <v>2.5157232700000001E-2</v>
      </c>
      <c r="U33" s="5">
        <v>2.5157232700000001E-2</v>
      </c>
      <c r="V33" s="5">
        <v>2.5157232700000001E-2</v>
      </c>
      <c r="W33" s="5">
        <v>2.5157232700000001E-2</v>
      </c>
      <c r="X33" s="5">
        <v>2.5157232700000001E-2</v>
      </c>
      <c r="Y33" s="5">
        <v>2.5157232700000001E-2</v>
      </c>
      <c r="Z33" s="5">
        <v>2.5157232700000001E-2</v>
      </c>
      <c r="AA33" s="5">
        <v>2.5157232700000001E-2</v>
      </c>
      <c r="AB33" s="5">
        <v>2.5157232700000001E-2</v>
      </c>
      <c r="AC33" s="5">
        <v>2.5157232700000001E-2</v>
      </c>
      <c r="AD33" s="5">
        <v>2.5157232700000001E-2</v>
      </c>
      <c r="AE33" s="5">
        <v>2.5157232700000001E-2</v>
      </c>
      <c r="AF33" s="5">
        <v>2.5157232700000001E-2</v>
      </c>
      <c r="AG33" s="5">
        <v>2.5157232700000001E-2</v>
      </c>
      <c r="AH33" s="5">
        <v>2.5157232700000001E-2</v>
      </c>
      <c r="AI33" s="5">
        <v>2.5157232700000001E-2</v>
      </c>
      <c r="AJ33" s="5">
        <v>2.5157232700000001E-2</v>
      </c>
      <c r="AK33" s="5">
        <v>2.5157232700000001E-2</v>
      </c>
      <c r="AL33" s="5">
        <v>2.5157232700000001E-2</v>
      </c>
      <c r="AM33" s="5">
        <v>2.5157232700000001E-2</v>
      </c>
      <c r="AN33" s="5">
        <v>2.5157232700000001E-2</v>
      </c>
    </row>
    <row r="34" spans="1:40">
      <c r="A34" s="6" t="s">
        <v>55</v>
      </c>
      <c r="B34" s="6" t="s">
        <v>3</v>
      </c>
      <c r="C34" s="5">
        <v>4.5957994000000004E-3</v>
      </c>
      <c r="D34" s="5">
        <v>4.5957994000000004E-3</v>
      </c>
      <c r="E34" s="5">
        <v>4.6932933E-3</v>
      </c>
      <c r="F34" s="5">
        <v>4.6800000000000001E-3</v>
      </c>
      <c r="G34" s="5">
        <v>4.6834019999999997E-3</v>
      </c>
      <c r="H34" s="5">
        <v>4.7152017999999999E-3</v>
      </c>
      <c r="I34" s="5">
        <v>4.7440581000000002E-3</v>
      </c>
      <c r="J34" s="5">
        <v>4.7440581000000002E-3</v>
      </c>
      <c r="K34" s="5">
        <v>4.7440581000000002E-3</v>
      </c>
      <c r="L34" s="5">
        <v>4.7571476E-3</v>
      </c>
      <c r="M34" s="5">
        <v>4.7225501999999999E-3</v>
      </c>
      <c r="N34" s="5">
        <v>4.5735193000000004E-3</v>
      </c>
      <c r="O34" s="5">
        <v>4.5749839999999998E-3</v>
      </c>
      <c r="P34" s="5">
        <v>4.5388525999999997E-3</v>
      </c>
      <c r="Q34" s="5">
        <v>4.5388525999999997E-3</v>
      </c>
      <c r="R34" s="5">
        <v>4.5388525999999997E-3</v>
      </c>
      <c r="S34" s="5">
        <v>4.5856834999999999E-3</v>
      </c>
      <c r="T34" s="5">
        <v>4.6294153000000001E-3</v>
      </c>
      <c r="U34" s="5">
        <v>4.6362835999999999E-3</v>
      </c>
      <c r="V34" s="5">
        <v>4.6070210999999998E-3</v>
      </c>
      <c r="W34" s="5">
        <v>4.5583007000000002E-3</v>
      </c>
      <c r="X34" s="5">
        <v>4.5583007000000002E-3</v>
      </c>
      <c r="Y34" s="5">
        <v>4.5583007000000002E-3</v>
      </c>
      <c r="Z34" s="5">
        <v>4.4744731000000001E-3</v>
      </c>
      <c r="AA34" s="5">
        <v>4.4720719000000001E-3</v>
      </c>
      <c r="AB34" s="5">
        <v>4.4499822E-3</v>
      </c>
      <c r="AC34" s="5">
        <v>4.4716720000000003E-3</v>
      </c>
      <c r="AD34" s="5">
        <v>4.4972116999999999E-3</v>
      </c>
      <c r="AE34" s="5">
        <v>4.4972116999999999E-3</v>
      </c>
      <c r="AF34" s="5">
        <v>4.4972116999999999E-3</v>
      </c>
      <c r="AG34" s="5">
        <v>4.4269334999999998E-3</v>
      </c>
      <c r="AH34" s="5">
        <v>4.4196942000000001E-3</v>
      </c>
      <c r="AI34" s="5">
        <v>4.5103964999999996E-3</v>
      </c>
      <c r="AJ34" s="5">
        <v>4.5116174E-3</v>
      </c>
      <c r="AK34" s="5">
        <v>4.5374109999999999E-3</v>
      </c>
      <c r="AL34" s="5">
        <v>4.5374109999999999E-3</v>
      </c>
      <c r="AM34" s="5">
        <v>4.5374109999999999E-3</v>
      </c>
      <c r="AN34" s="5">
        <v>4.5203869000000002E-3</v>
      </c>
    </row>
    <row r="35" spans="1:40">
      <c r="A35" s="6" t="s">
        <v>59</v>
      </c>
      <c r="B35" s="6" t="s">
        <v>3</v>
      </c>
      <c r="C35" s="5">
        <v>1.12139E-4</v>
      </c>
      <c r="D35" s="5">
        <v>1.12139E-4</v>
      </c>
      <c r="E35" s="5">
        <v>1.11826E-4</v>
      </c>
      <c r="F35" s="5">
        <v>1.11888E-4</v>
      </c>
      <c r="G35" s="5">
        <v>1.1170099999999999E-4</v>
      </c>
      <c r="H35" s="5">
        <v>1.11951E-4</v>
      </c>
      <c r="I35" s="5">
        <v>1.11863E-4</v>
      </c>
      <c r="J35" s="5">
        <v>1.11863E-4</v>
      </c>
      <c r="K35" s="5">
        <v>1.11863E-4</v>
      </c>
      <c r="L35" s="5">
        <v>1.11951E-4</v>
      </c>
      <c r="M35" s="5">
        <v>1.11638E-4</v>
      </c>
      <c r="N35" s="5">
        <v>1.11266E-4</v>
      </c>
      <c r="O35" s="5">
        <v>1.11019E-4</v>
      </c>
      <c r="P35" s="5">
        <v>1.11421E-4</v>
      </c>
      <c r="Q35" s="5">
        <v>1.11421E-4</v>
      </c>
      <c r="R35" s="5">
        <v>1.11421E-4</v>
      </c>
      <c r="S35" s="5">
        <v>1.11328E-4</v>
      </c>
      <c r="T35" s="5">
        <v>1.11576E-4</v>
      </c>
      <c r="U35" s="5">
        <v>1.11545E-4</v>
      </c>
      <c r="V35" s="5">
        <v>1.11514E-4</v>
      </c>
      <c r="W35" s="5">
        <v>1.11198E-4</v>
      </c>
      <c r="X35" s="5">
        <v>1.11198E-4</v>
      </c>
      <c r="Y35" s="5">
        <v>1.11198E-4</v>
      </c>
      <c r="Z35" s="5">
        <v>1.11359E-4</v>
      </c>
      <c r="AA35" s="5">
        <v>1.11291E-4</v>
      </c>
      <c r="AB35" s="5">
        <v>1.11328E-4</v>
      </c>
      <c r="AC35" s="5">
        <v>1.11235E-4</v>
      </c>
      <c r="AD35" s="5">
        <v>1.1076700000000001E-4</v>
      </c>
      <c r="AE35" s="5">
        <v>1.1076700000000001E-4</v>
      </c>
      <c r="AF35" s="5">
        <v>1.1076700000000001E-4</v>
      </c>
      <c r="AG35" s="5">
        <v>1.1065600000000001E-4</v>
      </c>
      <c r="AH35" s="5">
        <v>1.1068100000000001E-4</v>
      </c>
      <c r="AI35" s="5">
        <v>1.11297E-4</v>
      </c>
      <c r="AJ35" s="5">
        <v>1.11105E-4</v>
      </c>
      <c r="AK35" s="5">
        <v>1.11421E-4</v>
      </c>
      <c r="AL35" s="5">
        <v>1.11421E-4</v>
      </c>
      <c r="AM35" s="5">
        <v>1.11421E-4</v>
      </c>
      <c r="AN35" s="5">
        <v>1.11229E-4</v>
      </c>
    </row>
    <row r="36" spans="1:40">
      <c r="A36" s="6" t="s">
        <v>155</v>
      </c>
      <c r="B36" s="6" t="s">
        <v>3</v>
      </c>
      <c r="C36" s="5">
        <v>0.26518399999999998</v>
      </c>
      <c r="D36" s="5">
        <v>0.26518399999999998</v>
      </c>
      <c r="E36" s="5">
        <v>0.26605899999999999</v>
      </c>
      <c r="F36" s="5">
        <v>0.2651</v>
      </c>
      <c r="G36" s="5">
        <v>0.26552900000000002</v>
      </c>
      <c r="H36" s="5">
        <v>0.26465</v>
      </c>
      <c r="I36" s="5">
        <v>0.26549699999999998</v>
      </c>
      <c r="J36" s="5">
        <v>0.26549699999999998</v>
      </c>
      <c r="K36" s="5">
        <v>0.26549699999999998</v>
      </c>
      <c r="L36" s="5">
        <v>0.265627</v>
      </c>
      <c r="M36" s="5">
        <v>0.264569</v>
      </c>
      <c r="N36" s="5">
        <v>0.26353399999999999</v>
      </c>
      <c r="O36" s="5">
        <v>0.26331900000000003</v>
      </c>
      <c r="P36" s="5">
        <v>0.26275199999999999</v>
      </c>
      <c r="Q36" s="5">
        <v>0.26275199999999999</v>
      </c>
      <c r="R36" s="5">
        <v>0.26275199999999999</v>
      </c>
      <c r="S36" s="5">
        <v>0.26351400000000003</v>
      </c>
      <c r="T36" s="5">
        <v>0.26452399999999998</v>
      </c>
      <c r="U36" s="5">
        <v>0.26490999999999998</v>
      </c>
      <c r="V36" s="5">
        <v>0.26379200000000003</v>
      </c>
      <c r="W36" s="5">
        <v>0.26256800000000002</v>
      </c>
      <c r="X36" s="5">
        <v>0.26256800000000002</v>
      </c>
      <c r="Y36" s="5">
        <v>0.26256800000000002</v>
      </c>
      <c r="Z36" s="5">
        <v>0.26244200000000001</v>
      </c>
      <c r="AA36" s="5">
        <v>0.26178200000000001</v>
      </c>
      <c r="AB36" s="5">
        <v>0.26227600000000001</v>
      </c>
      <c r="AC36" s="5">
        <v>0.26183000000000001</v>
      </c>
      <c r="AD36" s="5">
        <v>0.26152199999999998</v>
      </c>
      <c r="AE36" s="5">
        <v>0.26152199999999998</v>
      </c>
      <c r="AF36" s="5">
        <v>0.26152199999999998</v>
      </c>
      <c r="AG36" s="5">
        <v>0.26189800000000002</v>
      </c>
      <c r="AH36" s="5">
        <v>0.26207999999999998</v>
      </c>
      <c r="AI36" s="5">
        <v>0.26419900000000002</v>
      </c>
      <c r="AJ36" s="5">
        <v>0.26437699999999997</v>
      </c>
      <c r="AK36" s="5">
        <v>0.26497900000000002</v>
      </c>
      <c r="AL36" s="5">
        <v>0.26497900000000002</v>
      </c>
      <c r="AM36" s="5">
        <v>0.26497900000000002</v>
      </c>
      <c r="AN36" s="5">
        <v>0.265177</v>
      </c>
    </row>
    <row r="37" spans="1:40">
      <c r="A37" s="6" t="s">
        <v>57</v>
      </c>
      <c r="B37" s="6" t="s">
        <v>3</v>
      </c>
      <c r="C37" s="5">
        <v>2.1520000000000001E-2</v>
      </c>
      <c r="D37" s="5">
        <v>2.1520000000000001E-2</v>
      </c>
      <c r="E37" s="5">
        <v>2.1729999999999999E-2</v>
      </c>
      <c r="F37" s="5">
        <v>2.1680000000000001E-2</v>
      </c>
      <c r="G37" s="5">
        <v>2.171E-2</v>
      </c>
      <c r="H37" s="5">
        <v>2.1649999999999999E-2</v>
      </c>
      <c r="I37" s="5">
        <v>2.1669999999999998E-2</v>
      </c>
      <c r="J37" s="5">
        <v>2.1669999999999998E-2</v>
      </c>
      <c r="K37" s="5">
        <v>2.1669999999999998E-2</v>
      </c>
      <c r="L37" s="5">
        <v>2.1680000000000001E-2</v>
      </c>
      <c r="M37" s="5">
        <v>2.155E-2</v>
      </c>
      <c r="N37" s="5">
        <v>2.1409999999999998E-2</v>
      </c>
      <c r="O37" s="5">
        <v>2.138E-2</v>
      </c>
      <c r="P37" s="5">
        <v>2.138E-2</v>
      </c>
      <c r="Q37" s="5">
        <v>2.138E-2</v>
      </c>
      <c r="R37" s="5">
        <v>2.138E-2</v>
      </c>
      <c r="S37" s="5">
        <v>2.137E-2</v>
      </c>
      <c r="T37" s="5">
        <v>2.1440000000000001E-2</v>
      </c>
      <c r="U37" s="5">
        <v>2.147E-2</v>
      </c>
      <c r="V37" s="5">
        <v>2.147E-2</v>
      </c>
      <c r="W37" s="5">
        <v>2.1430000000000001E-2</v>
      </c>
      <c r="X37" s="5">
        <v>2.1430000000000001E-2</v>
      </c>
      <c r="Y37" s="5">
        <v>2.1430000000000001E-2</v>
      </c>
      <c r="Z37" s="5">
        <v>2.1440000000000001E-2</v>
      </c>
      <c r="AA37" s="5">
        <v>2.1309999999999999E-2</v>
      </c>
      <c r="AB37" s="5">
        <v>2.1319999999999999E-2</v>
      </c>
      <c r="AC37" s="5">
        <v>2.1340000000000001E-2</v>
      </c>
      <c r="AD37" s="5">
        <v>2.1319999999999999E-2</v>
      </c>
      <c r="AE37" s="5">
        <v>2.1319999999999999E-2</v>
      </c>
      <c r="AF37" s="5">
        <v>2.1319999999999999E-2</v>
      </c>
      <c r="AG37" s="5">
        <v>2.1309999999999999E-2</v>
      </c>
      <c r="AH37" s="5">
        <v>2.1239999999999998E-2</v>
      </c>
      <c r="AI37" s="5">
        <v>2.137E-2</v>
      </c>
      <c r="AJ37" s="5">
        <v>2.1399999999999999E-2</v>
      </c>
      <c r="AK37" s="5">
        <v>2.1440000000000001E-2</v>
      </c>
      <c r="AL37" s="5">
        <v>2.1440000000000001E-2</v>
      </c>
      <c r="AM37" s="5">
        <v>2.1440000000000001E-2</v>
      </c>
      <c r="AN37" s="5">
        <v>2.1489999999999999E-2</v>
      </c>
    </row>
    <row r="38" spans="1:40">
      <c r="A38" s="6" t="s">
        <v>154</v>
      </c>
      <c r="B38" s="6" t="s">
        <v>3</v>
      </c>
      <c r="C38" s="5">
        <v>1.4104372355000001</v>
      </c>
      <c r="D38" s="5">
        <v>1.4104372355000001</v>
      </c>
      <c r="E38" s="5">
        <v>1.4108352144</v>
      </c>
      <c r="F38" s="5">
        <v>1.4001699999999999</v>
      </c>
      <c r="G38" s="5">
        <v>1.4108352144</v>
      </c>
      <c r="H38" s="5">
        <v>1.4104372355000001</v>
      </c>
      <c r="I38" s="5">
        <v>1.3821700069</v>
      </c>
      <c r="J38" s="5">
        <v>1.3821700069</v>
      </c>
      <c r="K38" s="5">
        <v>1.3821700069</v>
      </c>
      <c r="L38" s="5">
        <v>1.4104372355000001</v>
      </c>
      <c r="M38" s="5">
        <v>1.4104372355000001</v>
      </c>
      <c r="N38" s="5">
        <v>1.4138272302999999</v>
      </c>
      <c r="O38" s="5">
        <v>1.4158289679</v>
      </c>
      <c r="P38" s="5">
        <v>1.4108352144</v>
      </c>
      <c r="Q38" s="5">
        <v>1.4108352144</v>
      </c>
      <c r="R38" s="5">
        <v>1.4108352144</v>
      </c>
      <c r="S38" s="5">
        <v>1.4098406880000001</v>
      </c>
      <c r="T38" s="5">
        <v>1.4263300528</v>
      </c>
      <c r="U38" s="5">
        <v>1.4104372355000001</v>
      </c>
      <c r="V38" s="5">
        <v>1.4104372355000001</v>
      </c>
      <c r="W38" s="5">
        <v>1.4104372355000001</v>
      </c>
      <c r="X38" s="5">
        <v>1.4104372355000001</v>
      </c>
      <c r="Y38" s="5">
        <v>1.4104372355000001</v>
      </c>
      <c r="Z38" s="5">
        <v>1.4104372355000001</v>
      </c>
      <c r="AA38" s="5">
        <v>1.4104372355000001</v>
      </c>
      <c r="AB38" s="5">
        <v>1.4104372355000001</v>
      </c>
      <c r="AC38" s="5">
        <v>1.4120304999</v>
      </c>
      <c r="AD38" s="5">
        <v>1.4132278122999999</v>
      </c>
      <c r="AE38" s="5">
        <v>1.4132278122999999</v>
      </c>
      <c r="AF38" s="5">
        <v>1.4132278122999999</v>
      </c>
      <c r="AG38" s="5">
        <v>1.4126289024000001</v>
      </c>
      <c r="AH38" s="5">
        <v>1.4180374361999999</v>
      </c>
      <c r="AI38" s="5">
        <v>1.4142271249</v>
      </c>
      <c r="AJ38" s="5">
        <v>1.4104372355000001</v>
      </c>
      <c r="AK38" s="5">
        <v>1.4108352144</v>
      </c>
      <c r="AL38" s="5">
        <v>1.4108352144</v>
      </c>
      <c r="AM38" s="5">
        <v>1.4108352144</v>
      </c>
      <c r="AN38" s="5">
        <v>1.4118311450000001</v>
      </c>
    </row>
    <row r="39" spans="1:40">
      <c r="A39" s="6" t="s">
        <v>61</v>
      </c>
      <c r="B39" s="6" t="s">
        <v>3</v>
      </c>
      <c r="C39" s="5">
        <v>1.1568E-2</v>
      </c>
      <c r="D39" s="5">
        <v>1.1568E-2</v>
      </c>
      <c r="E39" s="5">
        <v>1.1561E-2</v>
      </c>
      <c r="F39" s="5">
        <v>1.1658E-2</v>
      </c>
      <c r="G39" s="5">
        <v>1.1591000000000001E-2</v>
      </c>
      <c r="H39" s="5">
        <v>1.1649E-2</v>
      </c>
      <c r="I39" s="5">
        <v>1.1695000000000001E-2</v>
      </c>
      <c r="J39" s="5">
        <v>1.1695000000000001E-2</v>
      </c>
      <c r="K39" s="5">
        <v>1.1695000000000001E-2</v>
      </c>
      <c r="L39" s="5">
        <v>1.1637E-2</v>
      </c>
      <c r="M39" s="5">
        <v>1.1704000000000001E-2</v>
      </c>
      <c r="N39" s="5">
        <v>1.172E-2</v>
      </c>
      <c r="O39" s="5">
        <v>1.1642E-2</v>
      </c>
      <c r="P39" s="5">
        <v>1.1601E-2</v>
      </c>
      <c r="Q39" s="5">
        <v>1.1601E-2</v>
      </c>
      <c r="R39" s="5">
        <v>1.1601E-2</v>
      </c>
      <c r="S39" s="5">
        <v>1.1719E-2</v>
      </c>
      <c r="T39" s="5">
        <v>1.1693E-2</v>
      </c>
      <c r="U39" s="5">
        <v>1.1702000000000001E-2</v>
      </c>
      <c r="V39" s="5">
        <v>1.1710999999999999E-2</v>
      </c>
      <c r="W39" s="5">
        <v>1.1679999999999999E-2</v>
      </c>
      <c r="X39" s="5">
        <v>1.1679999999999999E-2</v>
      </c>
      <c r="Y39" s="5">
        <v>1.1679999999999999E-2</v>
      </c>
      <c r="Z39" s="5">
        <v>1.1743E-2</v>
      </c>
      <c r="AA39" s="5">
        <v>1.1911E-2</v>
      </c>
      <c r="AB39" s="5">
        <v>1.1825E-2</v>
      </c>
      <c r="AC39" s="5">
        <v>1.184E-2</v>
      </c>
      <c r="AD39" s="5">
        <v>1.1733E-2</v>
      </c>
      <c r="AE39" s="5">
        <v>1.1733E-2</v>
      </c>
      <c r="AF39" s="5">
        <v>1.1733E-2</v>
      </c>
      <c r="AG39" s="5">
        <v>1.1818E-2</v>
      </c>
      <c r="AH39" s="5">
        <v>1.1878E-2</v>
      </c>
      <c r="AI39" s="5">
        <v>1.1842999999999999E-2</v>
      </c>
      <c r="AJ39" s="5">
        <v>1.1864E-2</v>
      </c>
      <c r="AK39" s="5">
        <v>1.1854999999999999E-2</v>
      </c>
      <c r="AL39" s="5">
        <v>1.1854999999999999E-2</v>
      </c>
      <c r="AM39" s="5">
        <v>1.1854999999999999E-2</v>
      </c>
      <c r="AN39" s="5">
        <v>1.1875999999999999E-2</v>
      </c>
    </row>
    <row r="40" spans="1:40">
      <c r="A40" s="6" t="s">
        <v>153</v>
      </c>
      <c r="B40" s="6" t="s">
        <v>3</v>
      </c>
      <c r="C40" s="5">
        <v>2.4000000000000001E-4</v>
      </c>
      <c r="D40" s="5">
        <v>2.4000000000000001E-4</v>
      </c>
      <c r="E40" s="5">
        <v>2.4000000000000001E-4</v>
      </c>
      <c r="F40" s="5">
        <v>2.4000000000000001E-4</v>
      </c>
      <c r="G40" s="5">
        <v>2.4000000000000001E-4</v>
      </c>
      <c r="H40" s="5">
        <v>2.4000000000000001E-4</v>
      </c>
      <c r="I40" s="5">
        <v>2.4000000000000001E-4</v>
      </c>
      <c r="J40" s="5">
        <v>2.4000000000000001E-4</v>
      </c>
      <c r="K40" s="5">
        <v>2.4000000000000001E-4</v>
      </c>
      <c r="L40" s="5">
        <v>2.4000000000000001E-4</v>
      </c>
      <c r="M40" s="5">
        <v>2.4000000000000001E-4</v>
      </c>
      <c r="N40" s="5">
        <v>2.4000000000000001E-4</v>
      </c>
      <c r="O40" s="5">
        <v>2.4000000000000001E-4</v>
      </c>
      <c r="P40" s="5">
        <v>2.4000000000000001E-4</v>
      </c>
      <c r="Q40" s="5">
        <v>2.4000000000000001E-4</v>
      </c>
      <c r="R40" s="5">
        <v>2.4000000000000001E-4</v>
      </c>
      <c r="S40" s="5">
        <v>2.4000000000000001E-4</v>
      </c>
      <c r="T40" s="5">
        <v>2.4000000000000001E-4</v>
      </c>
      <c r="U40" s="5">
        <v>2.4000000000000001E-4</v>
      </c>
      <c r="V40" s="5">
        <v>2.4000000000000001E-4</v>
      </c>
      <c r="W40" s="5">
        <v>2.4000000000000001E-4</v>
      </c>
      <c r="X40" s="5">
        <v>2.4000000000000001E-4</v>
      </c>
      <c r="Y40" s="5">
        <v>2.4000000000000001E-4</v>
      </c>
      <c r="Z40" s="5">
        <v>2.4000000000000001E-4</v>
      </c>
      <c r="AA40" s="5">
        <v>2.4000000000000001E-4</v>
      </c>
      <c r="AB40" s="5">
        <v>2.4000000000000001E-4</v>
      </c>
      <c r="AC40" s="5">
        <v>2.4000000000000001E-4</v>
      </c>
      <c r="AD40" s="5">
        <v>2.4000000000000001E-4</v>
      </c>
      <c r="AE40" s="5">
        <v>2.4000000000000001E-4</v>
      </c>
      <c r="AF40" s="5">
        <v>2.4000000000000001E-4</v>
      </c>
      <c r="AG40" s="5">
        <v>2.4000000000000001E-4</v>
      </c>
      <c r="AH40" s="5">
        <v>2.4000000000000001E-4</v>
      </c>
      <c r="AI40" s="5">
        <v>2.4000000000000001E-4</v>
      </c>
      <c r="AJ40" s="5">
        <v>2.4000000000000001E-4</v>
      </c>
      <c r="AK40" s="5">
        <v>2.4000000000000001E-4</v>
      </c>
      <c r="AL40" s="5">
        <v>2.4000000000000001E-4</v>
      </c>
      <c r="AM40" s="5">
        <v>2.4000000000000001E-4</v>
      </c>
      <c r="AN40" s="5">
        <v>2.4000000000000001E-4</v>
      </c>
    </row>
    <row r="41" spans="1:40">
      <c r="A41" s="6" t="s">
        <v>99</v>
      </c>
      <c r="B41" s="6" t="s">
        <v>3</v>
      </c>
      <c r="C41" s="5">
        <v>8.4590000000000002E-4</v>
      </c>
      <c r="D41" s="5">
        <v>8.4590000000000002E-4</v>
      </c>
      <c r="E41" s="5">
        <v>8.564E-4</v>
      </c>
      <c r="F41" s="5">
        <v>8.5530000000000003E-4</v>
      </c>
      <c r="G41" s="5">
        <v>8.5789999999999998E-4</v>
      </c>
      <c r="H41" s="5">
        <v>8.5700000000000001E-4</v>
      </c>
      <c r="I41" s="5">
        <v>8.6479999999999999E-4</v>
      </c>
      <c r="J41" s="5">
        <v>8.6479999999999999E-4</v>
      </c>
      <c r="K41" s="5">
        <v>8.6479999999999999E-4</v>
      </c>
      <c r="L41" s="5">
        <v>8.61E-4</v>
      </c>
      <c r="M41" s="5">
        <v>8.5389999999999999E-4</v>
      </c>
      <c r="N41" s="5">
        <v>8.4219999999999998E-4</v>
      </c>
      <c r="O41" s="5">
        <v>8.4239999999999998E-4</v>
      </c>
      <c r="P41" s="5">
        <v>8.4190000000000003E-4</v>
      </c>
      <c r="Q41" s="5">
        <v>8.4190000000000003E-4</v>
      </c>
      <c r="R41" s="5">
        <v>8.4190000000000003E-4</v>
      </c>
      <c r="S41" s="5">
        <v>8.4469999999999999E-4</v>
      </c>
      <c r="T41" s="5">
        <v>8.5209999999999995E-4</v>
      </c>
      <c r="U41" s="5">
        <v>8.5280000000000002E-4</v>
      </c>
      <c r="V41" s="5">
        <v>8.4949999999999999E-4</v>
      </c>
      <c r="W41" s="5">
        <v>8.4449999999999998E-4</v>
      </c>
      <c r="X41" s="5">
        <v>8.4449999999999998E-4</v>
      </c>
      <c r="Y41" s="5">
        <v>8.4449999999999998E-4</v>
      </c>
      <c r="Z41" s="5">
        <v>8.4460000000000004E-4</v>
      </c>
      <c r="AA41" s="5">
        <v>8.3819999999999999E-4</v>
      </c>
      <c r="AB41" s="5">
        <v>8.3250000000000002E-4</v>
      </c>
      <c r="AC41" s="5">
        <v>8.3759999999999998E-4</v>
      </c>
      <c r="AD41" s="5">
        <v>8.3960000000000003E-4</v>
      </c>
      <c r="AE41" s="5">
        <v>8.3960000000000003E-4</v>
      </c>
      <c r="AF41" s="5">
        <v>8.3960000000000003E-4</v>
      </c>
      <c r="AG41" s="5">
        <v>8.3549999999999998E-4</v>
      </c>
      <c r="AH41" s="5">
        <v>8.3469999999999996E-4</v>
      </c>
      <c r="AI41" s="5">
        <v>8.4710000000000004E-4</v>
      </c>
      <c r="AJ41" s="5">
        <v>8.4880000000000003E-4</v>
      </c>
      <c r="AK41" s="5">
        <v>8.5459999999999996E-4</v>
      </c>
      <c r="AL41" s="5">
        <v>8.5459999999999996E-4</v>
      </c>
      <c r="AM41" s="5">
        <v>8.5459999999999996E-4</v>
      </c>
      <c r="AN41" s="5">
        <v>8.5360000000000004E-4</v>
      </c>
    </row>
    <row r="42" spans="1:40">
      <c r="A42" s="6" t="s">
        <v>63</v>
      </c>
      <c r="B42" s="6" t="s">
        <v>3</v>
      </c>
      <c r="C42" s="5">
        <v>3.4826999999999999</v>
      </c>
      <c r="D42" s="5">
        <v>3.4826999999999999</v>
      </c>
      <c r="E42" s="5">
        <v>3.4878</v>
      </c>
      <c r="F42" s="5">
        <v>3.4925999999999999</v>
      </c>
      <c r="G42" s="5">
        <v>3.488</v>
      </c>
      <c r="H42" s="5">
        <v>3.4906999999999999</v>
      </c>
      <c r="I42" s="5">
        <v>3.4948999999999999</v>
      </c>
      <c r="J42" s="5">
        <v>3.4948999999999999</v>
      </c>
      <c r="K42" s="5">
        <v>3.4948999999999999</v>
      </c>
      <c r="L42" s="5">
        <v>3.4916</v>
      </c>
      <c r="M42" s="5">
        <v>3.488</v>
      </c>
      <c r="N42" s="5">
        <v>3.4777</v>
      </c>
      <c r="O42" s="5">
        <v>3.4731000000000001</v>
      </c>
      <c r="P42" s="5">
        <v>3.4710000000000001</v>
      </c>
      <c r="Q42" s="5">
        <v>3.4710000000000001</v>
      </c>
      <c r="R42" s="5">
        <v>3.4710000000000001</v>
      </c>
      <c r="S42" s="5">
        <v>3.4723000000000002</v>
      </c>
      <c r="T42" s="5">
        <v>3.4744000000000002</v>
      </c>
      <c r="U42" s="5">
        <v>3.4740000000000002</v>
      </c>
      <c r="V42" s="5">
        <v>3.4733999999999998</v>
      </c>
      <c r="W42" s="5">
        <v>3.468</v>
      </c>
      <c r="X42" s="5">
        <v>3.468</v>
      </c>
      <c r="Y42" s="5">
        <v>3.468</v>
      </c>
      <c r="Z42" s="5">
        <v>3.4645999999999999</v>
      </c>
      <c r="AA42" s="5">
        <v>3.4645999999999999</v>
      </c>
      <c r="AB42" s="5">
        <v>3.4655</v>
      </c>
      <c r="AC42" s="5">
        <v>3.4683999999999999</v>
      </c>
      <c r="AD42" s="5">
        <v>3.4670000000000001</v>
      </c>
      <c r="AE42" s="5">
        <v>3.4670000000000001</v>
      </c>
      <c r="AF42" s="5">
        <v>3.4670000000000001</v>
      </c>
      <c r="AG42" s="5">
        <v>3.4674999999999998</v>
      </c>
      <c r="AH42" s="5">
        <v>3.4668000000000001</v>
      </c>
      <c r="AI42" s="5">
        <v>3.4731999999999998</v>
      </c>
      <c r="AJ42" s="5">
        <v>3.4725000000000001</v>
      </c>
      <c r="AK42" s="5">
        <v>3.4765000000000001</v>
      </c>
      <c r="AL42" s="5">
        <v>3.4765000000000001</v>
      </c>
      <c r="AM42" s="5">
        <v>3.4765000000000001</v>
      </c>
      <c r="AN42" s="5">
        <v>3.4767999999999999</v>
      </c>
    </row>
    <row r="43" spans="1:40">
      <c r="A43" s="6" t="s">
        <v>129</v>
      </c>
      <c r="B43" s="6" t="s">
        <v>3</v>
      </c>
      <c r="C43" s="5">
        <v>6.7700223000000002E-3</v>
      </c>
      <c r="D43" s="5">
        <v>6.7700223000000002E-3</v>
      </c>
      <c r="E43" s="5">
        <v>6.7665866E-3</v>
      </c>
      <c r="F43" s="5">
        <v>6.7999999999999996E-3</v>
      </c>
      <c r="G43" s="5">
        <v>6.7803504999999998E-3</v>
      </c>
      <c r="H43" s="5">
        <v>6.7877142000000003E-3</v>
      </c>
      <c r="I43" s="5">
        <v>6.7893271999999996E-3</v>
      </c>
      <c r="J43" s="5">
        <v>6.7893271999999996E-3</v>
      </c>
      <c r="K43" s="5">
        <v>6.7893271999999996E-3</v>
      </c>
      <c r="L43" s="5">
        <v>6.7916327000000004E-3</v>
      </c>
      <c r="M43" s="5">
        <v>6.7881749999999996E-3</v>
      </c>
      <c r="N43" s="5">
        <v>6.7782824000000002E-3</v>
      </c>
      <c r="O43" s="5">
        <v>6.7730027999999996E-3</v>
      </c>
      <c r="P43" s="5">
        <v>6.7867928999999997E-3</v>
      </c>
      <c r="Q43" s="5">
        <v>6.7867928999999997E-3</v>
      </c>
      <c r="R43" s="5">
        <v>6.7867928999999997E-3</v>
      </c>
      <c r="S43" s="5">
        <v>6.7870231999999997E-3</v>
      </c>
      <c r="T43" s="5">
        <v>6.7911715000000001E-3</v>
      </c>
      <c r="U43" s="5">
        <v>6.7919787000000004E-3</v>
      </c>
      <c r="V43" s="5">
        <v>6.7955556999999998E-3</v>
      </c>
      <c r="W43" s="5">
        <v>6.7960175000000003E-3</v>
      </c>
      <c r="X43" s="5">
        <v>6.7960175000000003E-3</v>
      </c>
      <c r="Y43" s="5">
        <v>6.7960175000000003E-3</v>
      </c>
      <c r="Z43" s="5">
        <v>6.7944014000000004E-3</v>
      </c>
      <c r="AA43" s="5">
        <v>6.7941705999999998E-3</v>
      </c>
      <c r="AB43" s="5">
        <v>6.7927860999999999E-3</v>
      </c>
      <c r="AC43" s="5">
        <v>6.7925553999999997E-3</v>
      </c>
      <c r="AD43" s="5">
        <v>6.7925553999999997E-3</v>
      </c>
      <c r="AE43" s="5">
        <v>6.7925553999999997E-3</v>
      </c>
      <c r="AF43" s="5">
        <v>6.7925553999999997E-3</v>
      </c>
      <c r="AG43" s="5">
        <v>6.7925553999999997E-3</v>
      </c>
      <c r="AH43" s="5">
        <v>6.7893271999999996E-3</v>
      </c>
      <c r="AI43" s="5">
        <v>6.7934783E-3</v>
      </c>
      <c r="AJ43" s="5">
        <v>6.7914020999999998E-3</v>
      </c>
      <c r="AK43" s="5">
        <v>6.7895576999999997E-3</v>
      </c>
      <c r="AL43" s="5">
        <v>6.7895576999999997E-3</v>
      </c>
      <c r="AM43" s="5">
        <v>6.7895576999999997E-3</v>
      </c>
      <c r="AN43" s="5">
        <v>6.7897881999999998E-3</v>
      </c>
    </row>
    <row r="44" spans="1:40">
      <c r="A44" s="6" t="s">
        <v>152</v>
      </c>
      <c r="B44" s="6" t="s">
        <v>3</v>
      </c>
      <c r="C44" s="5">
        <v>1.214E-4</v>
      </c>
      <c r="D44" s="5">
        <v>1.214E-4</v>
      </c>
      <c r="E44" s="5">
        <v>1.214E-4</v>
      </c>
      <c r="F44" s="5">
        <v>1.214E-4</v>
      </c>
      <c r="G44" s="5">
        <v>1.215E-4</v>
      </c>
      <c r="H44" s="5">
        <v>1.215E-4</v>
      </c>
      <c r="I44" s="5">
        <v>1.215E-4</v>
      </c>
      <c r="J44" s="5">
        <v>1.215E-4</v>
      </c>
      <c r="K44" s="5">
        <v>1.215E-4</v>
      </c>
      <c r="L44" s="5">
        <v>1.2180000000000001E-4</v>
      </c>
      <c r="M44" s="5">
        <v>1.216E-4</v>
      </c>
      <c r="N44" s="5">
        <v>1.216E-4</v>
      </c>
      <c r="O44" s="5">
        <v>1.217E-4</v>
      </c>
      <c r="P44" s="5">
        <v>1.217E-4</v>
      </c>
      <c r="Q44" s="5">
        <v>1.217E-4</v>
      </c>
      <c r="R44" s="5">
        <v>1.217E-4</v>
      </c>
      <c r="S44" s="5">
        <v>1.217E-4</v>
      </c>
      <c r="T44" s="5">
        <v>1.2180000000000001E-4</v>
      </c>
      <c r="U44" s="5">
        <v>1.217E-4</v>
      </c>
      <c r="V44" s="5">
        <v>1.2180000000000001E-4</v>
      </c>
      <c r="W44" s="5">
        <v>1.219E-4</v>
      </c>
      <c r="X44" s="5">
        <v>1.219E-4</v>
      </c>
      <c r="Y44" s="5">
        <v>1.219E-4</v>
      </c>
      <c r="Z44" s="5">
        <v>1.219E-4</v>
      </c>
      <c r="AA44" s="5">
        <v>1.22E-4</v>
      </c>
      <c r="AB44" s="5">
        <v>1.22E-4</v>
      </c>
      <c r="AC44" s="5">
        <v>1.22E-4</v>
      </c>
      <c r="AD44" s="5">
        <v>1.22E-4</v>
      </c>
      <c r="AE44" s="5">
        <v>1.22E-4</v>
      </c>
      <c r="AF44" s="5">
        <v>1.22E-4</v>
      </c>
      <c r="AG44" s="5">
        <v>1.2219999999999999E-4</v>
      </c>
      <c r="AH44" s="5">
        <v>1.2210000000000001E-4</v>
      </c>
      <c r="AI44" s="5">
        <v>1.2219999999999999E-4</v>
      </c>
      <c r="AJ44" s="5">
        <v>1.2219999999999999E-4</v>
      </c>
      <c r="AK44" s="5">
        <v>1.2219999999999999E-4</v>
      </c>
      <c r="AL44" s="5">
        <v>1.2219999999999999E-4</v>
      </c>
      <c r="AM44" s="5">
        <v>1.2219999999999999E-4</v>
      </c>
      <c r="AN44" s="5">
        <v>1.2219999999999999E-4</v>
      </c>
    </row>
    <row r="45" spans="1:40">
      <c r="A45" s="6" t="s">
        <v>101</v>
      </c>
      <c r="B45" s="6" t="s">
        <v>3</v>
      </c>
      <c r="C45" s="5">
        <v>8.8660000000000006E-3</v>
      </c>
      <c r="D45" s="5">
        <v>8.8660000000000006E-3</v>
      </c>
      <c r="E45" s="5">
        <v>8.8889999999999993E-3</v>
      </c>
      <c r="F45" s="5">
        <v>8.8900000000000003E-3</v>
      </c>
      <c r="G45" s="5">
        <v>8.8979999999999997E-3</v>
      </c>
      <c r="H45" s="5">
        <v>8.9009999999999992E-3</v>
      </c>
      <c r="I45" s="5">
        <v>8.9009999999999992E-3</v>
      </c>
      <c r="J45" s="5">
        <v>8.9009999999999992E-3</v>
      </c>
      <c r="K45" s="5">
        <v>8.9009999999999992E-3</v>
      </c>
      <c r="L45" s="5">
        <v>8.907E-3</v>
      </c>
      <c r="M45" s="5">
        <v>8.8950000000000001E-3</v>
      </c>
      <c r="N45" s="5">
        <v>8.9049999999999997E-3</v>
      </c>
      <c r="O45" s="5">
        <v>8.9049999999999997E-3</v>
      </c>
      <c r="P45" s="5">
        <v>8.9029999999999995E-3</v>
      </c>
      <c r="Q45" s="5">
        <v>8.9029999999999995E-3</v>
      </c>
      <c r="R45" s="5">
        <v>8.9029999999999995E-3</v>
      </c>
      <c r="S45" s="5">
        <v>8.8950000000000001E-3</v>
      </c>
      <c r="T45" s="5">
        <v>8.8979999999999997E-3</v>
      </c>
      <c r="U45" s="5">
        <v>8.8920000000000006E-3</v>
      </c>
      <c r="V45" s="5">
        <v>8.8979999999999997E-3</v>
      </c>
      <c r="W45" s="5">
        <v>8.9049999999999997E-3</v>
      </c>
      <c r="X45" s="5">
        <v>8.9049999999999997E-3</v>
      </c>
      <c r="Y45" s="5">
        <v>8.9049999999999997E-3</v>
      </c>
      <c r="Z45" s="5">
        <v>8.8940000000000009E-3</v>
      </c>
      <c r="AA45" s="5">
        <v>8.8920000000000006E-3</v>
      </c>
      <c r="AB45" s="5">
        <v>8.8830000000000003E-3</v>
      </c>
      <c r="AC45" s="5">
        <v>8.881E-3</v>
      </c>
      <c r="AD45" s="5">
        <v>8.8760000000000002E-3</v>
      </c>
      <c r="AE45" s="5">
        <v>8.8760000000000002E-3</v>
      </c>
      <c r="AF45" s="5">
        <v>8.8760000000000002E-3</v>
      </c>
      <c r="AG45" s="5">
        <v>8.8749999999999992E-3</v>
      </c>
      <c r="AH45" s="5">
        <v>8.8679999999999991E-3</v>
      </c>
      <c r="AI45" s="5">
        <v>8.8679999999999991E-3</v>
      </c>
      <c r="AJ45" s="5">
        <v>8.8830000000000003E-3</v>
      </c>
      <c r="AK45" s="5">
        <v>8.8730000000000007E-3</v>
      </c>
      <c r="AL45" s="5">
        <v>8.8730000000000007E-3</v>
      </c>
      <c r="AM45" s="5">
        <v>8.8730000000000007E-3</v>
      </c>
      <c r="AN45" s="5">
        <v>8.8950000000000001E-3</v>
      </c>
    </row>
    <row r="46" spans="1:40">
      <c r="A46" s="6" t="s">
        <v>131</v>
      </c>
      <c r="B46" s="6" t="s">
        <v>3</v>
      </c>
      <c r="C46" s="5">
        <v>1.8412815319</v>
      </c>
      <c r="D46" s="5">
        <v>1.8412815319</v>
      </c>
      <c r="E46" s="5">
        <v>1.8601190476</v>
      </c>
      <c r="F46" s="5">
        <v>1.8572900000000001</v>
      </c>
      <c r="G46" s="5">
        <v>1.8580453363</v>
      </c>
      <c r="H46" s="5">
        <v>1.8618506796000001</v>
      </c>
      <c r="I46" s="5">
        <v>1.8747656543</v>
      </c>
      <c r="J46" s="5">
        <v>1.8747656543</v>
      </c>
      <c r="K46" s="5">
        <v>1.8747656543</v>
      </c>
      <c r="L46" s="5">
        <v>1.8660197798</v>
      </c>
      <c r="M46" s="5">
        <v>1.8608113137</v>
      </c>
      <c r="N46" s="5">
        <v>1.81587071</v>
      </c>
      <c r="O46" s="5">
        <v>1.8109380659000001</v>
      </c>
      <c r="P46" s="5">
        <v>1.8005041412</v>
      </c>
      <c r="Q46" s="5">
        <v>1.8005041412</v>
      </c>
      <c r="R46" s="5">
        <v>1.8005041412</v>
      </c>
      <c r="S46" s="5">
        <v>1.8109380659000001</v>
      </c>
      <c r="T46" s="5">
        <v>1.8191740949999999</v>
      </c>
      <c r="U46" s="5">
        <v>1.8145527128000001</v>
      </c>
      <c r="V46" s="5">
        <v>1.8106101755999999</v>
      </c>
      <c r="W46" s="5">
        <v>1.7946877242999999</v>
      </c>
      <c r="X46" s="5">
        <v>1.7946877242999999</v>
      </c>
      <c r="Y46" s="5">
        <v>1.7946877242999999</v>
      </c>
      <c r="Z46" s="5">
        <v>1.7873100983000001</v>
      </c>
      <c r="AA46" s="5">
        <v>1.7831669044</v>
      </c>
      <c r="AB46" s="5">
        <v>1.7869907076</v>
      </c>
      <c r="AC46" s="5">
        <v>1.7950098725999999</v>
      </c>
      <c r="AD46" s="5">
        <v>1.8008283811000001</v>
      </c>
      <c r="AE46" s="5">
        <v>1.8008283811000001</v>
      </c>
      <c r="AF46" s="5">
        <v>1.8008283811000001</v>
      </c>
      <c r="AG46" s="5">
        <v>1.7860332202</v>
      </c>
      <c r="AH46" s="5">
        <v>1.7876296031000001</v>
      </c>
      <c r="AI46" s="5">
        <v>1.8063583814999999</v>
      </c>
      <c r="AJ46" s="5">
        <v>1.8096272168</v>
      </c>
      <c r="AK46" s="5">
        <v>1.8191740949999999</v>
      </c>
      <c r="AL46" s="5">
        <v>1.8191740949999999</v>
      </c>
      <c r="AM46" s="5">
        <v>1.8191740949999999</v>
      </c>
      <c r="AN46" s="5">
        <v>1.8155410312</v>
      </c>
    </row>
    <row r="47" spans="1:40">
      <c r="A47" s="6" t="s">
        <v>65</v>
      </c>
      <c r="B47" s="6" t="s">
        <v>3</v>
      </c>
      <c r="C47" s="5">
        <v>0.78390000000000004</v>
      </c>
      <c r="D47" s="5">
        <v>0.78390000000000004</v>
      </c>
      <c r="E47" s="5">
        <v>0.78580000000000005</v>
      </c>
      <c r="F47" s="5">
        <v>0.77712999999999999</v>
      </c>
      <c r="G47" s="5">
        <v>0.78800000000000003</v>
      </c>
      <c r="H47" s="5">
        <v>0.79330000000000001</v>
      </c>
      <c r="I47" s="5">
        <v>0.79330000000000001</v>
      </c>
      <c r="J47" s="5">
        <v>0.79330000000000001</v>
      </c>
      <c r="K47" s="5">
        <v>0.79330000000000001</v>
      </c>
      <c r="L47" s="5">
        <v>0.79469999999999996</v>
      </c>
      <c r="M47" s="5">
        <v>0.79090000000000005</v>
      </c>
      <c r="N47" s="5">
        <v>0.78859999999999997</v>
      </c>
      <c r="O47" s="5">
        <v>0.78420000000000001</v>
      </c>
      <c r="P47" s="5">
        <v>0.78420000000000001</v>
      </c>
      <c r="Q47" s="5">
        <v>0.78420000000000001</v>
      </c>
      <c r="R47" s="5">
        <v>0.78420000000000001</v>
      </c>
      <c r="S47" s="5">
        <v>0.78290000000000004</v>
      </c>
      <c r="T47" s="5">
        <v>0.78459999999999996</v>
      </c>
      <c r="U47" s="5">
        <v>0.78520000000000001</v>
      </c>
      <c r="V47" s="5">
        <v>0.78520000000000001</v>
      </c>
      <c r="W47" s="5">
        <v>0.78359999999999996</v>
      </c>
      <c r="X47" s="5">
        <v>0.78359999999999996</v>
      </c>
      <c r="Y47" s="5">
        <v>0.78359999999999996</v>
      </c>
      <c r="Z47" s="5">
        <v>0.78149999999999997</v>
      </c>
      <c r="AA47" s="5">
        <v>0.77990000000000004</v>
      </c>
      <c r="AB47" s="5">
        <v>0.78069999999999995</v>
      </c>
      <c r="AC47" s="5">
        <v>0.78169999999999995</v>
      </c>
      <c r="AD47" s="5">
        <v>0.78169999999999995</v>
      </c>
      <c r="AE47" s="5">
        <v>0.78169999999999995</v>
      </c>
      <c r="AF47" s="5">
        <v>0.78169999999999995</v>
      </c>
      <c r="AG47" s="5">
        <v>0.78169999999999995</v>
      </c>
      <c r="AH47" s="5">
        <v>0.78100000000000003</v>
      </c>
      <c r="AI47" s="5">
        <v>0.78100000000000003</v>
      </c>
      <c r="AJ47" s="5">
        <v>0.78439999999999999</v>
      </c>
      <c r="AK47" s="5">
        <v>0.78439999999999999</v>
      </c>
      <c r="AL47" s="5">
        <v>0.78439999999999999</v>
      </c>
      <c r="AM47" s="5">
        <v>0.78439999999999999</v>
      </c>
      <c r="AN47" s="5">
        <v>0.78569999999999995</v>
      </c>
    </row>
    <row r="48" spans="1:40">
      <c r="A48" s="6" t="s">
        <v>75</v>
      </c>
      <c r="B48" s="6" t="s">
        <v>3</v>
      </c>
      <c r="C48" s="5">
        <v>0.1172113085</v>
      </c>
      <c r="D48" s="5">
        <v>0.1172113085</v>
      </c>
      <c r="E48" s="5">
        <v>0.1181502398</v>
      </c>
      <c r="F48" s="5">
        <v>0.11749999999999999</v>
      </c>
      <c r="G48" s="5">
        <v>0.1180763009</v>
      </c>
      <c r="H48" s="5">
        <v>0.11806096670000001</v>
      </c>
      <c r="I48" s="5">
        <v>0.1187225454</v>
      </c>
      <c r="J48" s="5">
        <v>0.1187225454</v>
      </c>
      <c r="K48" s="5">
        <v>0.1187225454</v>
      </c>
      <c r="L48" s="5">
        <v>0.1185424026</v>
      </c>
      <c r="M48" s="5">
        <v>0.11791062369999999</v>
      </c>
      <c r="N48" s="5">
        <v>0.1156724619</v>
      </c>
      <c r="O48" s="5">
        <v>0.1157112772</v>
      </c>
      <c r="P48" s="5">
        <v>0.1148712294</v>
      </c>
      <c r="Q48" s="5">
        <v>0.1148712294</v>
      </c>
      <c r="R48" s="5">
        <v>0.1148712294</v>
      </c>
      <c r="S48" s="5">
        <v>0.1156978897</v>
      </c>
      <c r="T48" s="5">
        <v>0.1161305307</v>
      </c>
      <c r="U48" s="5">
        <v>0.1155748694</v>
      </c>
      <c r="V48" s="5">
        <v>0.1156724619</v>
      </c>
      <c r="W48" s="5">
        <v>0.1148461636</v>
      </c>
      <c r="X48" s="5">
        <v>0.1148461636</v>
      </c>
      <c r="Y48" s="5">
        <v>0.1148461636</v>
      </c>
      <c r="Z48" s="5">
        <v>0.1144819691</v>
      </c>
      <c r="AA48" s="5">
        <v>0.1142400183</v>
      </c>
      <c r="AB48" s="5">
        <v>0.1142034878</v>
      </c>
      <c r="AC48" s="5">
        <v>0.11488178659999999</v>
      </c>
      <c r="AD48" s="5">
        <v>0.1152233028</v>
      </c>
      <c r="AE48" s="5">
        <v>0.1152233028</v>
      </c>
      <c r="AF48" s="5">
        <v>0.1152233028</v>
      </c>
      <c r="AG48" s="5">
        <v>0.11465786090000001</v>
      </c>
      <c r="AH48" s="5">
        <v>0.11479342920000001</v>
      </c>
      <c r="AI48" s="5">
        <v>0.1157728999</v>
      </c>
      <c r="AJ48" s="5">
        <v>0.11568852020000001</v>
      </c>
      <c r="AK48" s="5">
        <v>0.116111653</v>
      </c>
      <c r="AL48" s="5">
        <v>0.116111653</v>
      </c>
      <c r="AM48" s="5">
        <v>0.116111653</v>
      </c>
      <c r="AN48" s="5">
        <v>0.11615885889999999</v>
      </c>
    </row>
    <row r="49" spans="1:40">
      <c r="A49" s="6" t="s">
        <v>67</v>
      </c>
      <c r="B49" s="6" t="s">
        <v>3</v>
      </c>
      <c r="C49" s="5">
        <v>4.5871559999999999E-4</v>
      </c>
      <c r="D49" s="5">
        <v>4.5871559999999999E-4</v>
      </c>
      <c r="E49" s="5">
        <v>4.6061719999999998E-4</v>
      </c>
      <c r="F49" s="5">
        <v>4.6000000000000001E-4</v>
      </c>
      <c r="G49" s="5">
        <v>4.634994E-4</v>
      </c>
      <c r="H49" s="5">
        <v>4.6403710000000002E-4</v>
      </c>
      <c r="I49" s="5">
        <v>4.6436030000000003E-4</v>
      </c>
      <c r="J49" s="5">
        <v>4.6436030000000003E-4</v>
      </c>
      <c r="K49" s="5">
        <v>4.6436030000000003E-4</v>
      </c>
      <c r="L49" s="5">
        <v>4.6598320000000001E-4</v>
      </c>
      <c r="M49" s="5">
        <v>4.6403710000000002E-4</v>
      </c>
      <c r="N49" s="5">
        <v>4.6382189999999998E-4</v>
      </c>
      <c r="O49" s="5">
        <v>4.6189380000000001E-4</v>
      </c>
      <c r="P49" s="5">
        <v>4.5766589999999998E-4</v>
      </c>
      <c r="Q49" s="5">
        <v>4.5766589999999998E-4</v>
      </c>
      <c r="R49" s="5">
        <v>4.5766589999999998E-4</v>
      </c>
      <c r="S49" s="5">
        <v>4.5662099999999999E-4</v>
      </c>
      <c r="T49" s="5">
        <v>4.5610030000000002E-4</v>
      </c>
      <c r="U49" s="5">
        <v>4.5766589999999998E-4</v>
      </c>
      <c r="V49" s="5">
        <v>4.5766589999999998E-4</v>
      </c>
      <c r="W49" s="5">
        <v>4.530011E-4</v>
      </c>
      <c r="X49" s="5">
        <v>4.530011E-4</v>
      </c>
      <c r="Y49" s="5">
        <v>4.530011E-4</v>
      </c>
      <c r="Z49" s="5">
        <v>4.5766589999999998E-4</v>
      </c>
      <c r="AA49" s="5">
        <v>4.5766589999999998E-4</v>
      </c>
      <c r="AB49" s="5">
        <v>4.5766589999999998E-4</v>
      </c>
      <c r="AC49" s="5">
        <v>4.5766589999999998E-4</v>
      </c>
      <c r="AD49" s="5">
        <v>4.9200489999999997E-4</v>
      </c>
      <c r="AE49" s="5">
        <v>4.9200489999999997E-4</v>
      </c>
      <c r="AF49" s="5">
        <v>4.9200489999999997E-4</v>
      </c>
      <c r="AG49" s="5">
        <v>4.8863909999999995E-4</v>
      </c>
      <c r="AH49" s="5">
        <v>4.8543689999999999E-4</v>
      </c>
      <c r="AI49" s="5">
        <v>4.8661800000000002E-4</v>
      </c>
      <c r="AJ49" s="5">
        <v>4.8899760000000001E-4</v>
      </c>
      <c r="AK49" s="5">
        <v>4.8192770000000002E-4</v>
      </c>
      <c r="AL49" s="5">
        <v>4.8192770000000002E-4</v>
      </c>
      <c r="AM49" s="5">
        <v>4.8192770000000002E-4</v>
      </c>
      <c r="AN49" s="5">
        <v>4.9079750000000002E-4</v>
      </c>
    </row>
    <row r="50" spans="1:40">
      <c r="A50" s="6" t="s">
        <v>151</v>
      </c>
      <c r="B50" s="6" t="s">
        <v>3</v>
      </c>
      <c r="C50" s="5">
        <v>0.15542</v>
      </c>
      <c r="D50" s="5">
        <v>0.15542</v>
      </c>
      <c r="E50" s="5">
        <v>0.15590000000000001</v>
      </c>
      <c r="F50" s="5">
        <v>0.15234</v>
      </c>
      <c r="G50" s="5">
        <v>0.15551999999999999</v>
      </c>
      <c r="H50" s="5">
        <v>0.15545</v>
      </c>
      <c r="I50" s="5">
        <v>0.15547</v>
      </c>
      <c r="J50" s="5">
        <v>0.15547</v>
      </c>
      <c r="K50" s="5">
        <v>0.15547</v>
      </c>
      <c r="L50" s="5">
        <v>0.15694</v>
      </c>
      <c r="M50" s="5">
        <v>0.15551999999999999</v>
      </c>
      <c r="N50" s="5">
        <v>0.15543999999999999</v>
      </c>
      <c r="O50" s="5">
        <v>0.15543999999999999</v>
      </c>
      <c r="P50" s="5">
        <v>0.15548999999999999</v>
      </c>
      <c r="Q50" s="5">
        <v>0.15548999999999999</v>
      </c>
      <c r="R50" s="5">
        <v>0.15548999999999999</v>
      </c>
      <c r="S50" s="5">
        <v>0.15503</v>
      </c>
      <c r="T50" s="5">
        <v>0.1555</v>
      </c>
      <c r="U50" s="5">
        <v>0.15542</v>
      </c>
      <c r="V50" s="5">
        <v>0.15548999999999999</v>
      </c>
      <c r="W50" s="5">
        <v>0.15548000000000001</v>
      </c>
      <c r="X50" s="5">
        <v>0.15548000000000001</v>
      </c>
      <c r="Y50" s="5">
        <v>0.15548000000000001</v>
      </c>
      <c r="Z50" s="5">
        <v>0.15573999999999999</v>
      </c>
      <c r="AA50" s="5">
        <v>0.15462000000000001</v>
      </c>
      <c r="AB50" s="5">
        <v>0.15545999999999999</v>
      </c>
      <c r="AC50" s="5">
        <v>0.15540999999999999</v>
      </c>
      <c r="AD50" s="5">
        <v>0.15542</v>
      </c>
      <c r="AE50" s="5">
        <v>0.15542</v>
      </c>
      <c r="AF50" s="5">
        <v>0.15542</v>
      </c>
      <c r="AG50" s="5">
        <v>0.15611</v>
      </c>
      <c r="AH50" s="5">
        <v>0.15576000000000001</v>
      </c>
      <c r="AI50" s="5">
        <v>0.15576000000000001</v>
      </c>
      <c r="AJ50" s="5">
        <v>0.15576000000000001</v>
      </c>
      <c r="AK50" s="5">
        <v>0.15576000000000001</v>
      </c>
      <c r="AL50" s="5">
        <v>0.15576000000000001</v>
      </c>
      <c r="AM50" s="5">
        <v>0.15576000000000001</v>
      </c>
      <c r="AN50" s="5">
        <v>0.15576000000000001</v>
      </c>
    </row>
    <row r="51" spans="1:40">
      <c r="A51" s="6" t="s">
        <v>150</v>
      </c>
      <c r="B51" s="6" t="s">
        <v>3</v>
      </c>
      <c r="C51" s="5">
        <v>0.125</v>
      </c>
      <c r="D51" s="5">
        <v>0.125</v>
      </c>
      <c r="E51" s="5">
        <v>0.125</v>
      </c>
      <c r="F51" s="5">
        <v>0.12268</v>
      </c>
      <c r="G51" s="5">
        <v>0.125</v>
      </c>
      <c r="H51" s="5">
        <v>0.12509999999999999</v>
      </c>
      <c r="I51" s="5">
        <v>0.12509999999999999</v>
      </c>
      <c r="J51" s="5">
        <v>0.12509999999999999</v>
      </c>
      <c r="K51" s="5">
        <v>0.12509999999999999</v>
      </c>
      <c r="L51" s="5">
        <v>0.12509999999999999</v>
      </c>
      <c r="M51" s="5">
        <v>0.125</v>
      </c>
      <c r="N51" s="5">
        <v>0.125</v>
      </c>
      <c r="O51" s="5">
        <v>0.125</v>
      </c>
      <c r="P51" s="5">
        <v>0.1249</v>
      </c>
      <c r="Q51" s="5">
        <v>0.1249</v>
      </c>
      <c r="R51" s="5">
        <v>0.1249</v>
      </c>
      <c r="S51" s="5">
        <v>0.1249</v>
      </c>
      <c r="T51" s="5">
        <v>0.1249</v>
      </c>
      <c r="U51" s="5">
        <v>0.125</v>
      </c>
      <c r="V51" s="5">
        <v>0.125</v>
      </c>
      <c r="W51" s="5">
        <v>0.1249</v>
      </c>
      <c r="X51" s="5">
        <v>0.1249</v>
      </c>
      <c r="Y51" s="5">
        <v>0.1249</v>
      </c>
      <c r="Z51" s="5">
        <v>0.1249</v>
      </c>
      <c r="AA51" s="5">
        <v>0.12479999999999999</v>
      </c>
      <c r="AB51" s="5">
        <v>0.12479999999999999</v>
      </c>
      <c r="AC51" s="5">
        <v>0.12479999999999999</v>
      </c>
      <c r="AD51" s="5">
        <v>0.12479999999999999</v>
      </c>
      <c r="AE51" s="5">
        <v>0.12479999999999999</v>
      </c>
      <c r="AF51" s="5">
        <v>0.12479999999999999</v>
      </c>
      <c r="AG51" s="5">
        <v>0.12479999999999999</v>
      </c>
      <c r="AH51" s="5">
        <v>0.12479999999999999</v>
      </c>
      <c r="AI51" s="5">
        <v>0.1249</v>
      </c>
      <c r="AJ51" s="5">
        <v>0.1249</v>
      </c>
      <c r="AK51" s="5">
        <v>0.1249</v>
      </c>
      <c r="AL51" s="5">
        <v>0.1249</v>
      </c>
      <c r="AM51" s="5">
        <v>0.1249</v>
      </c>
      <c r="AN51" s="5">
        <v>0.125</v>
      </c>
    </row>
    <row r="52" spans="1:40">
      <c r="A52" s="6" t="s">
        <v>71</v>
      </c>
      <c r="B52" s="6" t="s">
        <v>3</v>
      </c>
      <c r="C52" s="5">
        <v>3.4965034999999999E-3</v>
      </c>
      <c r="D52" s="5">
        <v>3.4965034999999999E-3</v>
      </c>
      <c r="E52" s="5">
        <v>3.4965034999999999E-3</v>
      </c>
      <c r="F52" s="5">
        <v>3.4299999999999999E-3</v>
      </c>
      <c r="G52" s="5">
        <v>3.4843206000000002E-3</v>
      </c>
      <c r="H52" s="5">
        <v>3.4843206000000002E-3</v>
      </c>
      <c r="I52" s="5">
        <v>3.4843206000000002E-3</v>
      </c>
      <c r="J52" s="5">
        <v>3.4843206000000002E-3</v>
      </c>
      <c r="K52" s="5">
        <v>3.4843206000000002E-3</v>
      </c>
      <c r="L52" s="5">
        <v>3.4843206000000002E-3</v>
      </c>
      <c r="M52" s="5">
        <v>3.4722222000000001E-3</v>
      </c>
      <c r="N52" s="5">
        <v>3.4782608999999998E-3</v>
      </c>
      <c r="O52" s="5">
        <v>3.4965034999999999E-3</v>
      </c>
      <c r="P52" s="5">
        <v>3.4965034999999999E-3</v>
      </c>
      <c r="Q52" s="5">
        <v>3.4965034999999999E-3</v>
      </c>
      <c r="R52" s="5">
        <v>3.4965034999999999E-3</v>
      </c>
      <c r="S52" s="5">
        <v>3.4904013999999999E-3</v>
      </c>
      <c r="T52" s="5">
        <v>3.4904013999999999E-3</v>
      </c>
      <c r="U52" s="5">
        <v>3.4904013999999999E-3</v>
      </c>
      <c r="V52" s="5">
        <v>3.4904013999999999E-3</v>
      </c>
      <c r="W52" s="5">
        <v>3.4904013999999999E-3</v>
      </c>
      <c r="X52" s="5">
        <v>3.4904013999999999E-3</v>
      </c>
      <c r="Y52" s="5">
        <v>3.4904013999999999E-3</v>
      </c>
      <c r="Z52" s="5">
        <v>3.4904013999999999E-3</v>
      </c>
      <c r="AA52" s="5">
        <v>3.4904013999999999E-3</v>
      </c>
      <c r="AB52" s="5">
        <v>3.4904013999999999E-3</v>
      </c>
      <c r="AC52" s="5">
        <v>3.4904013999999999E-3</v>
      </c>
      <c r="AD52" s="5">
        <v>3.4904013999999999E-3</v>
      </c>
      <c r="AE52" s="5">
        <v>3.4904013999999999E-3</v>
      </c>
      <c r="AF52" s="5">
        <v>3.4904013999999999E-3</v>
      </c>
      <c r="AG52" s="5">
        <v>3.4904013999999999E-3</v>
      </c>
      <c r="AH52" s="5">
        <v>3.4904013999999999E-3</v>
      </c>
      <c r="AI52" s="5">
        <v>3.4722222000000001E-3</v>
      </c>
      <c r="AJ52" s="5">
        <v>3.4722222000000001E-3</v>
      </c>
      <c r="AK52" s="5">
        <v>3.4843206000000002E-3</v>
      </c>
      <c r="AL52" s="5">
        <v>3.4843206000000002E-3</v>
      </c>
      <c r="AM52" s="5">
        <v>3.4843206000000002E-3</v>
      </c>
      <c r="AN52" s="5">
        <v>3.4843206000000002E-3</v>
      </c>
    </row>
    <row r="53" spans="1:40">
      <c r="A53" s="6" t="s">
        <v>149</v>
      </c>
      <c r="B53" s="6" t="s">
        <v>3</v>
      </c>
      <c r="C53" s="5">
        <v>7.8100000000000003E-2</v>
      </c>
      <c r="D53" s="5">
        <v>7.8100000000000003E-2</v>
      </c>
      <c r="E53" s="5">
        <v>7.8100000000000003E-2</v>
      </c>
      <c r="F53" s="5">
        <v>7.7039999999999997E-2</v>
      </c>
      <c r="G53" s="5">
        <v>7.8100000000000003E-2</v>
      </c>
      <c r="H53" s="5">
        <v>7.8100000000000003E-2</v>
      </c>
      <c r="I53" s="5">
        <v>7.8100000000000003E-2</v>
      </c>
      <c r="J53" s="5">
        <v>7.8100000000000003E-2</v>
      </c>
      <c r="K53" s="5">
        <v>7.8100000000000003E-2</v>
      </c>
      <c r="L53" s="5">
        <v>7.8100000000000003E-2</v>
      </c>
      <c r="M53" s="5">
        <v>7.8100000000000003E-2</v>
      </c>
      <c r="N53" s="5">
        <v>7.8100000000000003E-2</v>
      </c>
      <c r="O53" s="5">
        <v>7.8100000000000003E-2</v>
      </c>
      <c r="P53" s="5">
        <v>7.8100000000000003E-2</v>
      </c>
      <c r="Q53" s="5">
        <v>7.8100000000000003E-2</v>
      </c>
      <c r="R53" s="5">
        <v>7.8100000000000003E-2</v>
      </c>
      <c r="S53" s="5">
        <v>7.8100000000000003E-2</v>
      </c>
      <c r="T53" s="5">
        <v>7.8100000000000003E-2</v>
      </c>
      <c r="U53" s="5">
        <v>7.8100000000000003E-2</v>
      </c>
      <c r="V53" s="5">
        <v>7.8100000000000003E-2</v>
      </c>
      <c r="W53" s="5">
        <v>7.8100000000000003E-2</v>
      </c>
      <c r="X53" s="5">
        <v>7.8100000000000003E-2</v>
      </c>
      <c r="Y53" s="5">
        <v>7.8100000000000003E-2</v>
      </c>
      <c r="Z53" s="5">
        <v>7.8100000000000003E-2</v>
      </c>
      <c r="AA53" s="5">
        <v>7.8100000000000003E-2</v>
      </c>
      <c r="AB53" s="5">
        <v>7.8100000000000003E-2</v>
      </c>
      <c r="AC53" s="5">
        <v>7.8100000000000003E-2</v>
      </c>
      <c r="AD53" s="5">
        <v>7.8100000000000003E-2</v>
      </c>
      <c r="AE53" s="5">
        <v>7.8100000000000003E-2</v>
      </c>
      <c r="AF53" s="5">
        <v>7.8100000000000003E-2</v>
      </c>
      <c r="AG53" s="5">
        <v>7.8100000000000003E-2</v>
      </c>
      <c r="AH53" s="5">
        <v>7.8100000000000003E-2</v>
      </c>
      <c r="AI53" s="5">
        <v>7.8100000000000003E-2</v>
      </c>
      <c r="AJ53" s="5">
        <v>7.8100000000000003E-2</v>
      </c>
      <c r="AK53" s="5">
        <v>7.8100000000000003E-2</v>
      </c>
      <c r="AL53" s="5">
        <v>7.8100000000000003E-2</v>
      </c>
      <c r="AM53" s="5">
        <v>7.8100000000000003E-2</v>
      </c>
      <c r="AN53" s="5">
        <v>7.8100000000000003E-2</v>
      </c>
    </row>
    <row r="54" spans="1:40">
      <c r="A54" s="6" t="s">
        <v>73</v>
      </c>
      <c r="B54" s="6" t="s">
        <v>3</v>
      </c>
      <c r="C54" s="5">
        <v>7.9079999999999998E-2</v>
      </c>
      <c r="D54" s="5">
        <v>7.9079999999999998E-2</v>
      </c>
      <c r="E54" s="5">
        <v>7.9479999999999995E-2</v>
      </c>
      <c r="F54" s="5">
        <v>7.954E-2</v>
      </c>
      <c r="G54" s="5">
        <v>7.9850000000000004E-2</v>
      </c>
      <c r="H54" s="5">
        <v>7.9589999999999994E-2</v>
      </c>
      <c r="I54" s="5">
        <v>7.8789999999999999E-2</v>
      </c>
      <c r="J54" s="5">
        <v>7.8789999999999999E-2</v>
      </c>
      <c r="K54" s="5">
        <v>7.8789999999999999E-2</v>
      </c>
      <c r="L54" s="5">
        <v>7.9210000000000003E-2</v>
      </c>
      <c r="M54" s="5">
        <v>7.936E-2</v>
      </c>
      <c r="N54" s="5">
        <v>7.843E-2</v>
      </c>
      <c r="O54" s="5">
        <v>7.8520000000000006E-2</v>
      </c>
      <c r="P54" s="5">
        <v>7.8570000000000001E-2</v>
      </c>
      <c r="Q54" s="5">
        <v>7.8570000000000001E-2</v>
      </c>
      <c r="R54" s="5">
        <v>7.8570000000000001E-2</v>
      </c>
      <c r="S54" s="5">
        <v>7.8969999999999999E-2</v>
      </c>
      <c r="T54" s="5">
        <v>7.9390000000000002E-2</v>
      </c>
      <c r="U54" s="5">
        <v>7.9170000000000004E-2</v>
      </c>
      <c r="V54" s="5">
        <v>7.8710000000000002E-2</v>
      </c>
      <c r="W54" s="5">
        <v>7.8340000000000007E-2</v>
      </c>
      <c r="X54" s="5">
        <v>7.8340000000000007E-2</v>
      </c>
      <c r="Y54" s="5">
        <v>7.8340000000000007E-2</v>
      </c>
      <c r="Z54" s="5">
        <v>7.7469999999999997E-2</v>
      </c>
      <c r="AA54" s="5">
        <v>7.7079999999999996E-2</v>
      </c>
      <c r="AB54" s="5">
        <v>7.7030000000000001E-2</v>
      </c>
      <c r="AC54" s="5">
        <v>7.6520000000000005E-2</v>
      </c>
      <c r="AD54" s="5">
        <v>7.6869999999999994E-2</v>
      </c>
      <c r="AE54" s="5">
        <v>7.6869999999999994E-2</v>
      </c>
      <c r="AF54" s="5">
        <v>7.6869999999999994E-2</v>
      </c>
      <c r="AG54" s="5">
        <v>7.6050000000000006E-2</v>
      </c>
      <c r="AH54" s="5">
        <v>7.5730000000000006E-2</v>
      </c>
      <c r="AI54" s="5">
        <v>7.6520000000000005E-2</v>
      </c>
      <c r="AJ54" s="5">
        <v>7.6730000000000007E-2</v>
      </c>
      <c r="AK54" s="5">
        <v>7.732E-2</v>
      </c>
      <c r="AL54" s="5">
        <v>7.732E-2</v>
      </c>
      <c r="AM54" s="5">
        <v>7.732E-2</v>
      </c>
      <c r="AN54" s="5">
        <v>7.7289999999999998E-2</v>
      </c>
    </row>
    <row r="55" spans="1:40">
      <c r="A55" s="6" t="s">
        <v>69</v>
      </c>
      <c r="B55" s="6" t="s">
        <v>3</v>
      </c>
      <c r="C55" s="5">
        <v>0.3145</v>
      </c>
      <c r="D55" s="5">
        <v>0.3145</v>
      </c>
      <c r="E55" s="5">
        <v>0.31669999999999998</v>
      </c>
      <c r="F55" s="5">
        <v>0.31526999999999999</v>
      </c>
      <c r="G55" s="5">
        <v>0.31530000000000002</v>
      </c>
      <c r="H55" s="5">
        <v>0.317</v>
      </c>
      <c r="I55" s="5">
        <v>0.31769999999999998</v>
      </c>
      <c r="J55" s="5">
        <v>0.31769999999999998</v>
      </c>
      <c r="K55" s="5">
        <v>0.31769999999999998</v>
      </c>
      <c r="L55" s="5">
        <v>0.318</v>
      </c>
      <c r="M55" s="5">
        <v>0.31669999999999998</v>
      </c>
      <c r="N55" s="5">
        <v>0.31490000000000001</v>
      </c>
      <c r="O55" s="5">
        <v>0.3145</v>
      </c>
      <c r="P55" s="5">
        <v>0.31540000000000001</v>
      </c>
      <c r="Q55" s="5">
        <v>0.31540000000000001</v>
      </c>
      <c r="R55" s="5">
        <v>0.31540000000000001</v>
      </c>
      <c r="S55" s="5">
        <v>0.31469999999999998</v>
      </c>
      <c r="T55" s="5">
        <v>0.31659999999999999</v>
      </c>
      <c r="U55" s="5">
        <v>0.31850000000000001</v>
      </c>
      <c r="V55" s="5">
        <v>0.31979999999999997</v>
      </c>
      <c r="W55" s="5">
        <v>0.31850000000000001</v>
      </c>
      <c r="X55" s="5">
        <v>0.31850000000000001</v>
      </c>
      <c r="Y55" s="5">
        <v>0.31850000000000001</v>
      </c>
      <c r="Z55" s="5">
        <v>0.31919999999999998</v>
      </c>
      <c r="AA55" s="5">
        <v>0.31780000000000003</v>
      </c>
      <c r="AB55" s="5">
        <v>0.31819999999999998</v>
      </c>
      <c r="AC55" s="5">
        <v>0.31840000000000002</v>
      </c>
      <c r="AD55" s="5">
        <v>0.31840000000000002</v>
      </c>
      <c r="AE55" s="5">
        <v>0.31840000000000002</v>
      </c>
      <c r="AF55" s="5">
        <v>0.31840000000000002</v>
      </c>
      <c r="AG55" s="5">
        <v>0.31850000000000001</v>
      </c>
      <c r="AH55" s="5">
        <v>0.31790000000000002</v>
      </c>
      <c r="AI55" s="5">
        <v>0.31990000000000002</v>
      </c>
      <c r="AJ55" s="5">
        <v>0.32040000000000002</v>
      </c>
      <c r="AK55" s="5">
        <v>0.32050000000000001</v>
      </c>
      <c r="AL55" s="5">
        <v>0.32050000000000001</v>
      </c>
      <c r="AM55" s="5">
        <v>0.32050000000000001</v>
      </c>
      <c r="AN55" s="5">
        <v>0.32100000000000001</v>
      </c>
    </row>
    <row r="56" spans="1:40">
      <c r="A56" s="6" t="s">
        <v>148</v>
      </c>
      <c r="B56" s="6" t="s">
        <v>3</v>
      </c>
      <c r="C56" s="5">
        <v>0.1646</v>
      </c>
      <c r="D56" s="5">
        <v>0.1646</v>
      </c>
      <c r="E56" s="5">
        <v>0.16769999999999999</v>
      </c>
      <c r="F56" s="5">
        <v>0.16705999999999999</v>
      </c>
      <c r="G56" s="5">
        <v>0.1668</v>
      </c>
      <c r="H56" s="5">
        <v>0.1671</v>
      </c>
      <c r="I56" s="5">
        <v>0.16800000000000001</v>
      </c>
      <c r="J56" s="5">
        <v>0.16800000000000001</v>
      </c>
      <c r="K56" s="5">
        <v>0.16800000000000001</v>
      </c>
      <c r="L56" s="5">
        <v>0.1671</v>
      </c>
      <c r="M56" s="5">
        <v>0.16589999999999999</v>
      </c>
      <c r="N56" s="5">
        <v>0.16139999999999999</v>
      </c>
      <c r="O56" s="5">
        <v>0.1618</v>
      </c>
      <c r="P56" s="5">
        <v>0.16089999999999999</v>
      </c>
      <c r="Q56" s="5">
        <v>0.16089999999999999</v>
      </c>
      <c r="R56" s="5">
        <v>0.16089999999999999</v>
      </c>
      <c r="S56" s="5">
        <v>0.1623</v>
      </c>
      <c r="T56" s="5">
        <v>0.16309999999999999</v>
      </c>
      <c r="U56" s="5">
        <v>0.1623</v>
      </c>
      <c r="V56" s="5">
        <v>0.16170000000000001</v>
      </c>
      <c r="W56" s="5">
        <v>0.16039999999999999</v>
      </c>
      <c r="X56" s="5">
        <v>0.16039999999999999</v>
      </c>
      <c r="Y56" s="5">
        <v>0.16039999999999999</v>
      </c>
      <c r="Z56" s="5">
        <v>0.16020000000000001</v>
      </c>
      <c r="AA56" s="5">
        <v>0.1585</v>
      </c>
      <c r="AB56" s="5">
        <v>0.15840000000000001</v>
      </c>
      <c r="AC56" s="5">
        <v>0.15870000000000001</v>
      </c>
      <c r="AD56" s="5">
        <v>0.1603</v>
      </c>
      <c r="AE56" s="5">
        <v>0.1603</v>
      </c>
      <c r="AF56" s="5">
        <v>0.1603</v>
      </c>
      <c r="AG56" s="5">
        <v>0.15840000000000001</v>
      </c>
      <c r="AH56" s="5">
        <v>0.15870000000000001</v>
      </c>
      <c r="AI56" s="5">
        <v>0.16159999999999999</v>
      </c>
      <c r="AJ56" s="5">
        <v>0.1628</v>
      </c>
      <c r="AK56" s="5">
        <v>0.1638</v>
      </c>
      <c r="AL56" s="5">
        <v>0.1638</v>
      </c>
      <c r="AM56" s="5">
        <v>0.1638</v>
      </c>
      <c r="AN56" s="5">
        <v>0.16350000000000001</v>
      </c>
    </row>
    <row r="57" spans="1:40">
      <c r="A57" s="6" t="s">
        <v>77</v>
      </c>
      <c r="B57" s="6" t="s">
        <v>3</v>
      </c>
      <c r="C57" s="5">
        <v>1.3464E-2</v>
      </c>
      <c r="D57" s="5">
        <v>1.3464E-2</v>
      </c>
      <c r="E57" s="5">
        <v>1.3514999999999999E-2</v>
      </c>
      <c r="F57" s="5">
        <v>1.3310000000000001E-2</v>
      </c>
      <c r="G57" s="5">
        <v>1.3532000000000001E-2</v>
      </c>
      <c r="H57" s="5">
        <v>1.3533E-2</v>
      </c>
      <c r="I57" s="5">
        <v>1.3542999999999999E-2</v>
      </c>
      <c r="J57" s="5">
        <v>1.3542999999999999E-2</v>
      </c>
      <c r="K57" s="5">
        <v>1.3542999999999999E-2</v>
      </c>
      <c r="L57" s="5">
        <v>1.3549E-2</v>
      </c>
      <c r="M57" s="5">
        <v>1.3469E-2</v>
      </c>
      <c r="N57" s="5">
        <v>1.3383000000000001E-2</v>
      </c>
      <c r="O57" s="5">
        <v>1.3357000000000001E-2</v>
      </c>
      <c r="P57" s="5">
        <v>1.336E-2</v>
      </c>
      <c r="Q57" s="5">
        <v>1.336E-2</v>
      </c>
      <c r="R57" s="5">
        <v>1.336E-2</v>
      </c>
      <c r="S57" s="5">
        <v>1.3344E-2</v>
      </c>
      <c r="T57" s="5">
        <v>1.3401E-2</v>
      </c>
      <c r="U57" s="5">
        <v>1.3413E-2</v>
      </c>
      <c r="V57" s="5">
        <v>1.3422E-2</v>
      </c>
      <c r="W57" s="5">
        <v>1.3387E-2</v>
      </c>
      <c r="X57" s="5">
        <v>1.3387E-2</v>
      </c>
      <c r="Y57" s="5">
        <v>1.3387E-2</v>
      </c>
      <c r="Z57" s="5">
        <v>1.3391999999999999E-2</v>
      </c>
      <c r="AA57" s="5">
        <v>1.3195999999999999E-2</v>
      </c>
      <c r="AB57" s="5">
        <v>1.3323E-2</v>
      </c>
      <c r="AC57" s="5">
        <v>1.3339999999999999E-2</v>
      </c>
      <c r="AD57" s="5">
        <v>1.3324000000000001E-2</v>
      </c>
      <c r="AE57" s="5">
        <v>1.3324000000000001E-2</v>
      </c>
      <c r="AF57" s="5">
        <v>1.3324000000000001E-2</v>
      </c>
      <c r="AG57" s="5">
        <v>1.3321E-2</v>
      </c>
      <c r="AH57" s="5">
        <v>1.3291000000000001E-2</v>
      </c>
      <c r="AI57" s="5">
        <v>1.328E-2</v>
      </c>
      <c r="AJ57" s="5">
        <v>1.3375E-2</v>
      </c>
      <c r="AK57" s="5">
        <v>1.3413E-2</v>
      </c>
      <c r="AL57" s="5">
        <v>1.3413E-2</v>
      </c>
      <c r="AM57" s="5">
        <v>1.3413E-2</v>
      </c>
      <c r="AN57" s="5">
        <v>1.3431999999999999E-2</v>
      </c>
    </row>
    <row r="58" spans="1:40">
      <c r="A58" s="6" t="s">
        <v>79</v>
      </c>
      <c r="B58" s="6" t="s">
        <v>3</v>
      </c>
      <c r="C58" s="5">
        <v>0.72599999999999998</v>
      </c>
      <c r="D58" s="5">
        <v>0.72599999999999998</v>
      </c>
      <c r="E58" s="5">
        <v>0.73280000000000001</v>
      </c>
      <c r="F58" s="5">
        <v>0.73321000000000003</v>
      </c>
      <c r="G58" s="5">
        <v>0.73480000000000001</v>
      </c>
      <c r="H58" s="5">
        <v>0.73070000000000002</v>
      </c>
      <c r="I58" s="5">
        <v>0.73350000000000004</v>
      </c>
      <c r="J58" s="5">
        <v>0.73350000000000004</v>
      </c>
      <c r="K58" s="5">
        <v>0.73350000000000004</v>
      </c>
      <c r="L58" s="5">
        <v>0.72889999999999999</v>
      </c>
      <c r="M58" s="5">
        <v>0.72409999999999997</v>
      </c>
      <c r="N58" s="5">
        <v>0.71460000000000001</v>
      </c>
      <c r="O58" s="5">
        <v>0.70850000000000002</v>
      </c>
      <c r="P58" s="5">
        <v>0.70589999999999997</v>
      </c>
      <c r="Q58" s="5">
        <v>0.70589999999999997</v>
      </c>
      <c r="R58" s="5">
        <v>0.70589999999999997</v>
      </c>
      <c r="S58" s="5">
        <v>0.70730000000000004</v>
      </c>
      <c r="T58" s="5">
        <v>0.71209999999999996</v>
      </c>
      <c r="U58" s="5">
        <v>0.71440000000000003</v>
      </c>
      <c r="V58" s="5">
        <v>0.70709999999999995</v>
      </c>
      <c r="W58" s="5">
        <v>0.70669999999999999</v>
      </c>
      <c r="X58" s="5">
        <v>0.70669999999999999</v>
      </c>
      <c r="Y58" s="5">
        <v>0.70669999999999999</v>
      </c>
      <c r="Z58" s="5">
        <v>0.70679999999999998</v>
      </c>
      <c r="AA58" s="5">
        <v>0.70230000000000004</v>
      </c>
      <c r="AB58" s="5">
        <v>0.69950000000000001</v>
      </c>
      <c r="AC58" s="5">
        <v>0.70289999999999997</v>
      </c>
      <c r="AD58" s="5">
        <v>0.71089999999999998</v>
      </c>
      <c r="AE58" s="5">
        <v>0.71089999999999998</v>
      </c>
      <c r="AF58" s="5">
        <v>0.71089999999999998</v>
      </c>
      <c r="AG58" s="5">
        <v>0.70709999999999995</v>
      </c>
      <c r="AH58" s="5">
        <v>0.69899999999999995</v>
      </c>
      <c r="AI58" s="5">
        <v>0.71199999999999997</v>
      </c>
      <c r="AJ58" s="5">
        <v>0.7147</v>
      </c>
      <c r="AK58" s="5">
        <v>0.72070000000000001</v>
      </c>
      <c r="AL58" s="5">
        <v>0.72070000000000001</v>
      </c>
      <c r="AM58" s="5">
        <v>0.72070000000000001</v>
      </c>
      <c r="AN58" s="5">
        <v>0.72330000000000005</v>
      </c>
    </row>
    <row r="59" spans="1:40">
      <c r="A59" s="6" t="s">
        <v>81</v>
      </c>
      <c r="B59" s="6" t="s">
        <v>3</v>
      </c>
      <c r="C59" s="5">
        <v>2.5977000000000001</v>
      </c>
      <c r="D59" s="5">
        <v>2.5977000000000001</v>
      </c>
      <c r="E59" s="5">
        <v>2.5977000000000001</v>
      </c>
      <c r="F59" s="5">
        <v>2.5871200000000001</v>
      </c>
      <c r="G59" s="5">
        <v>2.5977000000000001</v>
      </c>
      <c r="H59" s="5">
        <v>2.5977000000000001</v>
      </c>
      <c r="I59" s="5">
        <v>2.5977000000000001</v>
      </c>
      <c r="J59" s="5">
        <v>2.5977000000000001</v>
      </c>
      <c r="K59" s="5">
        <v>2.5977000000000001</v>
      </c>
      <c r="L59" s="5">
        <v>2.5977000000000001</v>
      </c>
      <c r="M59" s="5">
        <v>2.5975999999999999</v>
      </c>
      <c r="N59" s="5">
        <v>2.5975000000000001</v>
      </c>
      <c r="O59" s="5">
        <v>2.5975000000000001</v>
      </c>
      <c r="P59" s="5">
        <v>2.5975000000000001</v>
      </c>
      <c r="Q59" s="5">
        <v>2.5975000000000001</v>
      </c>
      <c r="R59" s="5">
        <v>2.5975000000000001</v>
      </c>
      <c r="S59" s="5">
        <v>2.5975000000000001</v>
      </c>
      <c r="T59" s="5">
        <v>2.5975000000000001</v>
      </c>
      <c r="U59" s="5">
        <v>2.5975000000000001</v>
      </c>
      <c r="V59" s="5">
        <v>2.5975000000000001</v>
      </c>
      <c r="W59" s="5">
        <v>2.5973999999999999</v>
      </c>
      <c r="X59" s="5">
        <v>2.5973999999999999</v>
      </c>
      <c r="Y59" s="5">
        <v>2.5973999999999999</v>
      </c>
      <c r="Z59" s="5">
        <v>2.5975000000000001</v>
      </c>
      <c r="AA59" s="5">
        <v>2.5975000000000001</v>
      </c>
      <c r="AB59" s="5">
        <v>2.5973000000000002</v>
      </c>
      <c r="AC59" s="5">
        <v>2.5975000000000001</v>
      </c>
      <c r="AD59" s="5">
        <v>2.5973000000000002</v>
      </c>
      <c r="AE59" s="5">
        <v>2.5973000000000002</v>
      </c>
      <c r="AF59" s="5">
        <v>2.5973000000000002</v>
      </c>
      <c r="AG59" s="5">
        <v>2.5973000000000002</v>
      </c>
      <c r="AH59" s="5">
        <v>2.5975000000000001</v>
      </c>
      <c r="AI59" s="5">
        <v>2.5973000000000002</v>
      </c>
      <c r="AJ59" s="5">
        <v>2.5973000000000002</v>
      </c>
      <c r="AK59" s="5">
        <v>2.5973000000000002</v>
      </c>
      <c r="AL59" s="5">
        <v>2.5973000000000002</v>
      </c>
      <c r="AM59" s="5">
        <v>2.5973000000000002</v>
      </c>
      <c r="AN59" s="5">
        <v>2.5973000000000002</v>
      </c>
    </row>
    <row r="60" spans="1:40">
      <c r="A60" s="6" t="s">
        <v>85</v>
      </c>
      <c r="B60" s="6" t="s">
        <v>3</v>
      </c>
      <c r="C60" s="5">
        <v>0.354547</v>
      </c>
      <c r="D60" s="5">
        <v>0.354547</v>
      </c>
      <c r="E60" s="5">
        <v>0.35517700000000002</v>
      </c>
      <c r="F60" s="5">
        <v>0.35154999999999997</v>
      </c>
      <c r="G60" s="5">
        <v>0.35701500000000003</v>
      </c>
      <c r="H60" s="5">
        <v>0.357207</v>
      </c>
      <c r="I60" s="5">
        <v>0.35695199999999999</v>
      </c>
      <c r="J60" s="5">
        <v>0.35695199999999999</v>
      </c>
      <c r="K60" s="5">
        <v>0.35695199999999999</v>
      </c>
      <c r="L60" s="5">
        <v>0.35701500000000003</v>
      </c>
      <c r="M60" s="5">
        <v>0.356379</v>
      </c>
      <c r="N60" s="5">
        <v>0.356379</v>
      </c>
      <c r="O60" s="5">
        <v>0.35657</v>
      </c>
      <c r="P60" s="5">
        <v>0.35657</v>
      </c>
      <c r="Q60" s="5">
        <v>0.35657</v>
      </c>
      <c r="R60" s="5">
        <v>0.35657</v>
      </c>
      <c r="S60" s="5">
        <v>0.35682399999999997</v>
      </c>
      <c r="T60" s="5">
        <v>0.35733399999999998</v>
      </c>
      <c r="U60" s="5">
        <v>0.357462</v>
      </c>
      <c r="V60" s="5">
        <v>0.35727100000000001</v>
      </c>
      <c r="W60" s="5">
        <v>0.35714299999999999</v>
      </c>
      <c r="X60" s="5">
        <v>0.35714299999999999</v>
      </c>
      <c r="Y60" s="5">
        <v>0.35714299999999999</v>
      </c>
      <c r="Z60" s="5">
        <v>0.35733399999999998</v>
      </c>
      <c r="AA60" s="5">
        <v>0.35733399999999998</v>
      </c>
      <c r="AB60" s="5">
        <v>0.35739799999999999</v>
      </c>
      <c r="AC60" s="5">
        <v>0.35778199999999999</v>
      </c>
      <c r="AD60" s="5">
        <v>0.357462</v>
      </c>
      <c r="AE60" s="5">
        <v>0.357462</v>
      </c>
      <c r="AF60" s="5">
        <v>0.357462</v>
      </c>
      <c r="AG60" s="5">
        <v>0.357462</v>
      </c>
      <c r="AH60" s="5">
        <v>0.35752600000000001</v>
      </c>
      <c r="AI60" s="5">
        <v>0.357846</v>
      </c>
      <c r="AJ60" s="5">
        <v>0.35771799999999998</v>
      </c>
      <c r="AK60" s="5">
        <v>0.35778199999999999</v>
      </c>
      <c r="AL60" s="5">
        <v>0.35778199999999999</v>
      </c>
      <c r="AM60" s="5">
        <v>0.35778199999999999</v>
      </c>
      <c r="AN60" s="5">
        <v>0.35791000000000001</v>
      </c>
    </row>
    <row r="61" spans="1:40">
      <c r="A61" s="6" t="s">
        <v>147</v>
      </c>
      <c r="B61" s="6" t="s">
        <v>3</v>
      </c>
      <c r="C61" s="5">
        <v>0.37</v>
      </c>
      <c r="D61" s="5">
        <v>0.37</v>
      </c>
      <c r="E61" s="5">
        <v>0.37</v>
      </c>
      <c r="F61" s="5">
        <v>0.37629000000000001</v>
      </c>
      <c r="G61" s="5">
        <v>0.37</v>
      </c>
      <c r="H61" s="5">
        <v>0.37</v>
      </c>
      <c r="I61" s="5">
        <v>0.37</v>
      </c>
      <c r="J61" s="5">
        <v>0.37</v>
      </c>
      <c r="K61" s="5">
        <v>0.37</v>
      </c>
      <c r="L61" s="5">
        <v>0.37</v>
      </c>
      <c r="M61" s="5">
        <v>0.37</v>
      </c>
      <c r="N61" s="5">
        <v>0.37</v>
      </c>
      <c r="O61" s="5">
        <v>0.36799999999999999</v>
      </c>
      <c r="P61" s="5">
        <v>0.36799999999999999</v>
      </c>
      <c r="Q61" s="5">
        <v>0.36799999999999999</v>
      </c>
      <c r="R61" s="5">
        <v>0.36799999999999999</v>
      </c>
      <c r="S61" s="5">
        <v>0.36799999999999999</v>
      </c>
      <c r="T61" s="5">
        <v>0.36799999999999999</v>
      </c>
      <c r="U61" s="5">
        <v>0.36799999999999999</v>
      </c>
      <c r="V61" s="5">
        <v>0.36799999999999999</v>
      </c>
      <c r="W61" s="5">
        <v>0.36799999999999999</v>
      </c>
      <c r="X61" s="5">
        <v>0.36799999999999999</v>
      </c>
      <c r="Y61" s="5">
        <v>0.36799999999999999</v>
      </c>
      <c r="Z61" s="5">
        <v>0.36799999999999999</v>
      </c>
      <c r="AA61" s="5">
        <v>0.36699999999999999</v>
      </c>
      <c r="AB61" s="5">
        <v>0.36</v>
      </c>
      <c r="AC61" s="5">
        <v>0.36699999999999999</v>
      </c>
      <c r="AD61" s="5">
        <v>0.36799999999999999</v>
      </c>
      <c r="AE61" s="5">
        <v>0.36799999999999999</v>
      </c>
      <c r="AF61" s="5">
        <v>0.36799999999999999</v>
      </c>
      <c r="AG61" s="5">
        <v>0.372</v>
      </c>
      <c r="AH61" s="5">
        <v>0.372</v>
      </c>
      <c r="AI61" s="5">
        <v>0.36899999999999999</v>
      </c>
      <c r="AJ61" s="5">
        <v>0.36799999999999999</v>
      </c>
      <c r="AK61" s="5">
        <v>0.36799999999999999</v>
      </c>
      <c r="AL61" s="5">
        <v>0.36799999999999999</v>
      </c>
      <c r="AM61" s="5">
        <v>0.36799999999999999</v>
      </c>
      <c r="AN61" s="5">
        <v>0.36799999999999999</v>
      </c>
    </row>
    <row r="62" spans="1:40">
      <c r="A62" s="6" t="s">
        <v>87</v>
      </c>
      <c r="B62" s="6" t="s">
        <v>3</v>
      </c>
      <c r="C62" s="5">
        <v>2.1971000000000001E-2</v>
      </c>
      <c r="D62" s="5">
        <v>2.1971000000000001E-2</v>
      </c>
      <c r="E62" s="5">
        <v>2.2162000000000001E-2</v>
      </c>
      <c r="F62" s="5">
        <v>2.205E-2</v>
      </c>
      <c r="G62" s="5">
        <v>2.2117000000000001E-2</v>
      </c>
      <c r="H62" s="5">
        <v>2.2204999999999999E-2</v>
      </c>
      <c r="I62" s="5">
        <v>2.2291999999999999E-2</v>
      </c>
      <c r="J62" s="5">
        <v>2.2291999999999999E-2</v>
      </c>
      <c r="K62" s="5">
        <v>2.2291999999999999E-2</v>
      </c>
      <c r="L62" s="5">
        <v>2.2266999999999999E-2</v>
      </c>
      <c r="M62" s="5">
        <v>2.2200000000000001E-2</v>
      </c>
      <c r="N62" s="5">
        <v>2.2100000000000002E-2</v>
      </c>
      <c r="O62" s="5">
        <v>2.2027000000000001E-2</v>
      </c>
      <c r="P62" s="5">
        <v>2.2072999999999999E-2</v>
      </c>
      <c r="Q62" s="5">
        <v>2.2072999999999999E-2</v>
      </c>
      <c r="R62" s="5">
        <v>2.2072999999999999E-2</v>
      </c>
      <c r="S62" s="5">
        <v>2.2036E-2</v>
      </c>
      <c r="T62" s="5">
        <v>2.2145000000000001E-2</v>
      </c>
      <c r="U62" s="5">
        <v>2.2217000000000001E-2</v>
      </c>
      <c r="V62" s="5">
        <v>2.2242000000000001E-2</v>
      </c>
      <c r="W62" s="5">
        <v>2.2145999999999999E-2</v>
      </c>
      <c r="X62" s="5">
        <v>2.2145999999999999E-2</v>
      </c>
      <c r="Y62" s="5">
        <v>2.2145999999999999E-2</v>
      </c>
      <c r="Z62" s="5">
        <v>2.2155999999999999E-2</v>
      </c>
      <c r="AA62" s="5">
        <v>2.2036E-2</v>
      </c>
      <c r="AB62" s="5">
        <v>2.2030000000000001E-2</v>
      </c>
      <c r="AC62" s="5">
        <v>2.2119E-2</v>
      </c>
      <c r="AD62" s="5">
        <v>2.2110999999999999E-2</v>
      </c>
      <c r="AE62" s="5">
        <v>2.2110999999999999E-2</v>
      </c>
      <c r="AF62" s="5">
        <v>2.2110999999999999E-2</v>
      </c>
      <c r="AG62" s="5">
        <v>2.2109E-2</v>
      </c>
      <c r="AH62" s="5">
        <v>2.2055999999999999E-2</v>
      </c>
      <c r="AI62" s="5">
        <v>2.2256999999999999E-2</v>
      </c>
      <c r="AJ62" s="5">
        <v>2.2311999999999999E-2</v>
      </c>
      <c r="AK62" s="5">
        <v>2.2481999999999999E-2</v>
      </c>
      <c r="AL62" s="5">
        <v>2.2481999999999999E-2</v>
      </c>
      <c r="AM62" s="5">
        <v>2.2481999999999999E-2</v>
      </c>
      <c r="AN62" s="5">
        <v>2.2499999999999999E-2</v>
      </c>
    </row>
    <row r="63" spans="1:40">
      <c r="A63" s="6" t="s">
        <v>83</v>
      </c>
      <c r="B63" s="6" t="s">
        <v>3</v>
      </c>
      <c r="C63" s="5">
        <v>1.17234E-2</v>
      </c>
      <c r="D63" s="5">
        <v>1.17234E-2</v>
      </c>
      <c r="E63" s="5">
        <v>1.1654400000000001E-2</v>
      </c>
      <c r="F63" s="5">
        <v>1.1509999999999999E-2</v>
      </c>
      <c r="G63" s="5">
        <v>1.16612E-2</v>
      </c>
      <c r="H63" s="5">
        <v>1.16618E-2</v>
      </c>
      <c r="I63" s="5">
        <v>1.1665099999999999E-2</v>
      </c>
      <c r="J63" s="5">
        <v>1.1665099999999999E-2</v>
      </c>
      <c r="K63" s="5">
        <v>1.1665099999999999E-2</v>
      </c>
      <c r="L63" s="5">
        <v>1.1660500000000001E-2</v>
      </c>
      <c r="M63" s="5">
        <v>1.1654400000000001E-2</v>
      </c>
      <c r="N63" s="5">
        <v>1.16551E-2</v>
      </c>
      <c r="O63" s="5">
        <v>1.1653699999999999E-2</v>
      </c>
      <c r="P63" s="5">
        <v>1.16741E-2</v>
      </c>
      <c r="Q63" s="5">
        <v>1.16741E-2</v>
      </c>
      <c r="R63" s="5">
        <v>1.16741E-2</v>
      </c>
      <c r="S63" s="5">
        <v>1.16673E-2</v>
      </c>
      <c r="T63" s="5">
        <v>1.1668700000000001E-2</v>
      </c>
      <c r="U63" s="5">
        <v>1.1668E-2</v>
      </c>
      <c r="V63" s="5">
        <v>1.16673E-2</v>
      </c>
      <c r="W63" s="5">
        <v>1.16673E-2</v>
      </c>
      <c r="X63" s="5">
        <v>1.16673E-2</v>
      </c>
      <c r="Y63" s="5">
        <v>1.16673E-2</v>
      </c>
      <c r="Z63" s="5">
        <v>1.16755E-2</v>
      </c>
      <c r="AA63" s="5">
        <v>1.16741E-2</v>
      </c>
      <c r="AB63" s="5">
        <v>1.16794E-2</v>
      </c>
      <c r="AC63" s="5">
        <v>1.17083E-2</v>
      </c>
      <c r="AD63" s="5">
        <v>1.16741E-2</v>
      </c>
      <c r="AE63" s="5">
        <v>1.16741E-2</v>
      </c>
      <c r="AF63" s="5">
        <v>1.16741E-2</v>
      </c>
      <c r="AG63" s="5">
        <v>1.1699899999999999E-2</v>
      </c>
      <c r="AH63" s="5">
        <v>1.16953E-2</v>
      </c>
      <c r="AI63" s="5">
        <v>1.1694599999999999E-2</v>
      </c>
      <c r="AJ63" s="5">
        <v>1.16884E-2</v>
      </c>
      <c r="AK63" s="5">
        <v>1.1660500000000001E-2</v>
      </c>
      <c r="AL63" s="5">
        <v>1.1660500000000001E-2</v>
      </c>
      <c r="AM63" s="5">
        <v>1.1660500000000001E-2</v>
      </c>
      <c r="AN63" s="5">
        <v>1.1641500000000001E-2</v>
      </c>
    </row>
    <row r="64" spans="1:40">
      <c r="A64" s="6" t="s">
        <v>89</v>
      </c>
      <c r="B64" s="6" t="s">
        <v>3</v>
      </c>
      <c r="C64" s="5">
        <v>0.32571168</v>
      </c>
      <c r="D64" s="5">
        <v>0.32571168</v>
      </c>
      <c r="E64" s="5">
        <v>0.33103813560000001</v>
      </c>
      <c r="F64" s="5">
        <v>0.32943</v>
      </c>
      <c r="G64" s="5">
        <v>0.33018556430000001</v>
      </c>
      <c r="H64" s="5">
        <v>0.33042558820000001</v>
      </c>
      <c r="I64" s="5">
        <v>0.33301142230000003</v>
      </c>
      <c r="J64" s="5">
        <v>0.33301142230000003</v>
      </c>
      <c r="K64" s="5">
        <v>0.33301142230000003</v>
      </c>
      <c r="L64" s="5">
        <v>0.33350008339999998</v>
      </c>
      <c r="M64" s="5">
        <v>0.33184005309999998</v>
      </c>
      <c r="N64" s="5">
        <v>0.32090366469999998</v>
      </c>
      <c r="O64" s="5">
        <v>0.32051282050000002</v>
      </c>
      <c r="P64" s="5">
        <v>0.31863369870000002</v>
      </c>
      <c r="Q64" s="5">
        <v>0.31863369870000002</v>
      </c>
      <c r="R64" s="5">
        <v>0.31863369870000002</v>
      </c>
      <c r="S64" s="5">
        <v>0.3220093383</v>
      </c>
      <c r="T64" s="5">
        <v>0.32673332030000002</v>
      </c>
      <c r="U64" s="5">
        <v>0.3263388049</v>
      </c>
      <c r="V64" s="5">
        <v>0.32297655190000002</v>
      </c>
      <c r="W64" s="5">
        <v>0.31964200100000001</v>
      </c>
      <c r="X64" s="5">
        <v>0.31964200100000001</v>
      </c>
      <c r="Y64" s="5">
        <v>0.31964200100000001</v>
      </c>
      <c r="Z64" s="5">
        <v>0.31504993539999998</v>
      </c>
      <c r="AA64" s="5">
        <v>0.31529827220000001</v>
      </c>
      <c r="AB64" s="5">
        <v>0.31661600810000001</v>
      </c>
      <c r="AC64" s="5">
        <v>0.317884163</v>
      </c>
      <c r="AD64" s="5">
        <v>0.3216985684</v>
      </c>
      <c r="AE64" s="5">
        <v>0.3216985684</v>
      </c>
      <c r="AF64" s="5">
        <v>0.3216985684</v>
      </c>
      <c r="AG64" s="5">
        <v>0.3168367024</v>
      </c>
      <c r="AH64" s="5">
        <v>0.31662603299999997</v>
      </c>
      <c r="AI64" s="5">
        <v>0.32264309219999998</v>
      </c>
      <c r="AJ64" s="5">
        <v>0.32428576059999997</v>
      </c>
      <c r="AK64" s="5">
        <v>0.32740726190000002</v>
      </c>
      <c r="AL64" s="5">
        <v>0.32740726190000002</v>
      </c>
      <c r="AM64" s="5">
        <v>0.32740726190000002</v>
      </c>
      <c r="AN64" s="5">
        <v>0.3277721328</v>
      </c>
    </row>
    <row r="65" spans="1:40">
      <c r="A65" s="6" t="s">
        <v>146</v>
      </c>
      <c r="B65" s="6" t="s">
        <v>3</v>
      </c>
      <c r="C65" s="5">
        <v>2.0986360000000001E-4</v>
      </c>
      <c r="D65" s="5">
        <v>2.0986360000000001E-4</v>
      </c>
      <c r="E65" s="5">
        <v>2.104156E-4</v>
      </c>
      <c r="F65" s="5">
        <v>2.1000000000000001E-4</v>
      </c>
      <c r="G65" s="5">
        <v>2.0964360000000001E-4</v>
      </c>
      <c r="H65" s="5">
        <v>2.0964360000000001E-4</v>
      </c>
      <c r="I65" s="5">
        <v>2.104156E-4</v>
      </c>
      <c r="J65" s="5">
        <v>2.104156E-4</v>
      </c>
      <c r="K65" s="5">
        <v>2.104156E-4</v>
      </c>
      <c r="L65" s="5">
        <v>2.0964360000000001E-4</v>
      </c>
      <c r="M65" s="5">
        <v>2.0986360000000001E-4</v>
      </c>
      <c r="N65" s="5">
        <v>2.0964360000000001E-4</v>
      </c>
      <c r="O65" s="5">
        <v>2.0964360000000001E-4</v>
      </c>
      <c r="P65" s="5">
        <v>2.0964360000000001E-4</v>
      </c>
      <c r="Q65" s="5">
        <v>2.0964360000000001E-4</v>
      </c>
      <c r="R65" s="5">
        <v>2.0964360000000001E-4</v>
      </c>
      <c r="S65" s="5">
        <v>2.0964360000000001E-4</v>
      </c>
      <c r="T65" s="5">
        <v>2.0964360000000001E-4</v>
      </c>
      <c r="U65" s="5">
        <v>2.0964360000000001E-4</v>
      </c>
      <c r="V65" s="5">
        <v>2.094241E-4</v>
      </c>
      <c r="W65" s="5">
        <v>2.094241E-4</v>
      </c>
      <c r="X65" s="5">
        <v>2.094241E-4</v>
      </c>
      <c r="Y65" s="5">
        <v>2.094241E-4</v>
      </c>
      <c r="Z65" s="5">
        <v>2.094241E-4</v>
      </c>
      <c r="AA65" s="5">
        <v>2.094241E-4</v>
      </c>
      <c r="AB65" s="5">
        <v>2.094241E-4</v>
      </c>
      <c r="AC65" s="5">
        <v>2.094241E-4</v>
      </c>
      <c r="AD65" s="5">
        <v>2.094241E-4</v>
      </c>
      <c r="AE65" s="5">
        <v>2.094241E-4</v>
      </c>
      <c r="AF65" s="5">
        <v>2.094241E-4</v>
      </c>
      <c r="AG65" s="5">
        <v>2.0964360000000001E-4</v>
      </c>
      <c r="AH65" s="5">
        <v>2.0855059999999999E-4</v>
      </c>
      <c r="AI65" s="5">
        <v>2.0855059999999999E-4</v>
      </c>
      <c r="AJ65" s="5">
        <v>2.0855059999999999E-4</v>
      </c>
      <c r="AK65" s="5">
        <v>2.0855059999999999E-4</v>
      </c>
      <c r="AL65" s="5">
        <v>2.0855059999999999E-4</v>
      </c>
      <c r="AM65" s="5">
        <v>2.0855059999999999E-4</v>
      </c>
      <c r="AN65" s="5">
        <v>2.0855059999999999E-4</v>
      </c>
    </row>
    <row r="66" spans="1:40">
      <c r="A66" s="6" t="s">
        <v>91</v>
      </c>
      <c r="B66" s="6" t="s">
        <v>3</v>
      </c>
      <c r="C66" s="5">
        <v>0.27479999999999999</v>
      </c>
      <c r="D66" s="5">
        <v>0.27479999999999999</v>
      </c>
      <c r="E66" s="5">
        <v>0.2747</v>
      </c>
      <c r="F66" s="5">
        <v>0.27451999999999999</v>
      </c>
      <c r="G66" s="5">
        <v>0.27479999999999999</v>
      </c>
      <c r="H66" s="5">
        <v>0.27479999999999999</v>
      </c>
      <c r="I66" s="5">
        <v>0.27479999999999999</v>
      </c>
      <c r="J66" s="5">
        <v>0.27479999999999999</v>
      </c>
      <c r="K66" s="5">
        <v>0.27479999999999999</v>
      </c>
      <c r="L66" s="5">
        <v>0.27479999999999999</v>
      </c>
      <c r="M66" s="5">
        <v>0.27460000000000001</v>
      </c>
      <c r="N66" s="5">
        <v>0.27479999999999999</v>
      </c>
      <c r="O66" s="5">
        <v>0.2747</v>
      </c>
      <c r="P66" s="5">
        <v>0.2747</v>
      </c>
      <c r="Q66" s="5">
        <v>0.2747</v>
      </c>
      <c r="R66" s="5">
        <v>0.2747</v>
      </c>
      <c r="S66" s="5">
        <v>0.27479999999999999</v>
      </c>
      <c r="T66" s="5">
        <v>0.2747</v>
      </c>
      <c r="U66" s="5">
        <v>0.2747</v>
      </c>
      <c r="V66" s="5">
        <v>0.2747</v>
      </c>
      <c r="W66" s="5">
        <v>0.2747</v>
      </c>
      <c r="X66" s="5">
        <v>0.2747</v>
      </c>
      <c r="Y66" s="5">
        <v>0.2747</v>
      </c>
      <c r="Z66" s="5">
        <v>0.2747</v>
      </c>
      <c r="AA66" s="5">
        <v>0.2747</v>
      </c>
      <c r="AB66" s="5">
        <v>0.2747</v>
      </c>
      <c r="AC66" s="5">
        <v>0.2747</v>
      </c>
      <c r="AD66" s="5">
        <v>0.2747</v>
      </c>
      <c r="AE66" s="5">
        <v>0.2747</v>
      </c>
      <c r="AF66" s="5">
        <v>0.2747</v>
      </c>
      <c r="AG66" s="5">
        <v>0.2747</v>
      </c>
      <c r="AH66" s="5">
        <v>0.2747</v>
      </c>
      <c r="AI66" s="5">
        <v>0.2747</v>
      </c>
      <c r="AJ66" s="5">
        <v>0.2747</v>
      </c>
      <c r="AK66" s="5">
        <v>0.27460000000000001</v>
      </c>
      <c r="AL66" s="5">
        <v>0.27460000000000001</v>
      </c>
      <c r="AM66" s="5">
        <v>0.27460000000000001</v>
      </c>
      <c r="AN66" s="5">
        <v>0.2747</v>
      </c>
    </row>
    <row r="67" spans="1:40">
      <c r="A67" s="6" t="s">
        <v>145</v>
      </c>
      <c r="B67" s="6" t="s">
        <v>3</v>
      </c>
      <c r="C67" s="5">
        <v>3.07059E-5</v>
      </c>
      <c r="D67" s="5">
        <v>3.07059E-5</v>
      </c>
      <c r="E67" s="5">
        <v>3.1065100000000002E-5</v>
      </c>
      <c r="F67" s="5">
        <v>3.0000000000000001E-5</v>
      </c>
      <c r="G67" s="5">
        <v>3.0942499999999997E-5</v>
      </c>
      <c r="H67" s="5">
        <v>3.09933E-5</v>
      </c>
      <c r="I67" s="5">
        <v>3.1293500000000001E-5</v>
      </c>
      <c r="J67" s="5">
        <v>3.1293500000000001E-5</v>
      </c>
      <c r="K67" s="5">
        <v>3.1293500000000001E-5</v>
      </c>
      <c r="L67" s="5">
        <v>3.1250500000000002E-5</v>
      </c>
      <c r="M67" s="5">
        <v>3.1108500000000002E-5</v>
      </c>
      <c r="N67" s="5">
        <v>3.03426E-5</v>
      </c>
      <c r="O67" s="5">
        <v>3.0325099999999999E-5</v>
      </c>
      <c r="P67" s="5">
        <v>3.0118199999999999E-5</v>
      </c>
      <c r="Q67" s="5">
        <v>3.0118199999999999E-5</v>
      </c>
      <c r="R67" s="5">
        <v>3.0118199999999999E-5</v>
      </c>
      <c r="S67" s="5">
        <v>3.0283299999999999E-5</v>
      </c>
      <c r="T67" s="5">
        <v>3.0413199999999999E-5</v>
      </c>
      <c r="U67" s="5">
        <v>3.0392800000000001E-5</v>
      </c>
      <c r="V67" s="5">
        <v>3.0320499999999999E-5</v>
      </c>
      <c r="W67" s="5">
        <v>3.0069800000000001E-5</v>
      </c>
      <c r="X67" s="5">
        <v>3.0069800000000001E-5</v>
      </c>
      <c r="Y67" s="5">
        <v>3.0069800000000001E-5</v>
      </c>
      <c r="Z67" s="5">
        <v>2.9913700000000001E-5</v>
      </c>
      <c r="AA67" s="5">
        <v>2.9805400000000001E-5</v>
      </c>
      <c r="AB67" s="5">
        <v>2.9834700000000001E-5</v>
      </c>
      <c r="AC67" s="5">
        <v>2.99133E-5</v>
      </c>
      <c r="AD67" s="5">
        <v>3.0085100000000001E-5</v>
      </c>
      <c r="AE67" s="5">
        <v>3.0085100000000001E-5</v>
      </c>
      <c r="AF67" s="5">
        <v>3.0085100000000001E-5</v>
      </c>
      <c r="AG67" s="5">
        <v>2.9861899999999999E-5</v>
      </c>
      <c r="AH67" s="5">
        <v>2.97584E-5</v>
      </c>
      <c r="AI67" s="5">
        <v>3.00585E-5</v>
      </c>
      <c r="AJ67" s="5">
        <v>3.004E-5</v>
      </c>
      <c r="AK67" s="5">
        <v>3.0152299999999999E-5</v>
      </c>
      <c r="AL67" s="5">
        <v>3.0152299999999999E-5</v>
      </c>
      <c r="AM67" s="5">
        <v>3.0152299999999999E-5</v>
      </c>
      <c r="AN67" s="5">
        <v>3.0049E-5</v>
      </c>
    </row>
    <row r="68" spans="1:40">
      <c r="A68" s="6" t="s">
        <v>93</v>
      </c>
      <c r="B68" s="6" t="s">
        <v>3</v>
      </c>
      <c r="C68" s="5">
        <v>3.31071015E-2</v>
      </c>
      <c r="D68" s="5">
        <v>3.31071015E-2</v>
      </c>
      <c r="E68" s="5">
        <v>3.3375052099999997E-2</v>
      </c>
      <c r="F68" s="5">
        <v>3.354E-2</v>
      </c>
      <c r="G68" s="5">
        <v>3.35289187E-2</v>
      </c>
      <c r="H68" s="5">
        <v>3.3470002499999998E-2</v>
      </c>
      <c r="I68" s="5">
        <v>3.3544439699999998E-2</v>
      </c>
      <c r="J68" s="5">
        <v>3.3544439699999998E-2</v>
      </c>
      <c r="K68" s="5">
        <v>3.3544439699999998E-2</v>
      </c>
      <c r="L68" s="5">
        <v>3.3433634199999999E-2</v>
      </c>
      <c r="M68" s="5">
        <v>3.3206043499999997E-2</v>
      </c>
      <c r="N68" s="5">
        <v>3.28218594E-2</v>
      </c>
      <c r="O68" s="5">
        <v>3.2774742500000002E-2</v>
      </c>
      <c r="P68" s="5">
        <v>3.2682408699999999E-2</v>
      </c>
      <c r="Q68" s="5">
        <v>3.2682408699999999E-2</v>
      </c>
      <c r="R68" s="5">
        <v>3.2682408699999999E-2</v>
      </c>
      <c r="S68" s="5">
        <v>3.28091524E-2</v>
      </c>
      <c r="T68" s="5">
        <v>3.2917800999999997E-2</v>
      </c>
      <c r="U68" s="5">
        <v>3.2876460099999998E-2</v>
      </c>
      <c r="V68" s="5">
        <v>3.27781802E-2</v>
      </c>
      <c r="W68" s="5">
        <v>3.2623766399999997E-2</v>
      </c>
      <c r="X68" s="5">
        <v>3.2623766399999997E-2</v>
      </c>
      <c r="Y68" s="5">
        <v>3.2623766399999997E-2</v>
      </c>
      <c r="Z68" s="5">
        <v>3.25765794E-2</v>
      </c>
      <c r="AA68" s="5">
        <v>3.2410918599999998E-2</v>
      </c>
      <c r="AB68" s="5">
        <v>3.2321874200000003E-2</v>
      </c>
      <c r="AC68" s="5">
        <v>3.2503095900000001E-2</v>
      </c>
      <c r="AD68" s="5">
        <v>3.2633028500000001E-2</v>
      </c>
      <c r="AE68" s="5">
        <v>3.2633028500000001E-2</v>
      </c>
      <c r="AF68" s="5">
        <v>3.2633028500000001E-2</v>
      </c>
      <c r="AG68" s="5">
        <v>3.2548057200000001E-2</v>
      </c>
      <c r="AH68" s="5">
        <v>3.24636326E-2</v>
      </c>
      <c r="AI68" s="5">
        <v>3.25799757E-2</v>
      </c>
      <c r="AJ68" s="5">
        <v>3.2572016699999998E-2</v>
      </c>
      <c r="AK68" s="5">
        <v>3.2646451999999999E-2</v>
      </c>
      <c r="AL68" s="5">
        <v>3.2646451999999999E-2</v>
      </c>
      <c r="AM68" s="5">
        <v>3.2646451999999999E-2</v>
      </c>
      <c r="AN68" s="5">
        <v>3.2654447400000002E-2</v>
      </c>
    </row>
    <row r="69" spans="1:40">
      <c r="A69" s="6" t="s">
        <v>144</v>
      </c>
      <c r="B69" s="6" t="s">
        <v>3</v>
      </c>
      <c r="C69" s="5">
        <v>1.6999999999999999E-3</v>
      </c>
      <c r="D69" s="5">
        <v>1.6999999999999999E-3</v>
      </c>
      <c r="E69" s="5">
        <v>1.6999999999999999E-3</v>
      </c>
      <c r="F69" s="5">
        <v>1.67E-3</v>
      </c>
      <c r="G69" s="5">
        <v>1.6999999999999999E-3</v>
      </c>
      <c r="H69" s="5">
        <v>1.6999999999999999E-3</v>
      </c>
      <c r="I69" s="5">
        <v>1.6999999999999999E-3</v>
      </c>
      <c r="J69" s="5">
        <v>1.6999999999999999E-3</v>
      </c>
      <c r="K69" s="5">
        <v>1.6999999999999999E-3</v>
      </c>
      <c r="L69" s="5">
        <v>1.6999999999999999E-3</v>
      </c>
      <c r="M69" s="5">
        <v>1.6999999999999999E-3</v>
      </c>
      <c r="N69" s="5">
        <v>1.6999999999999999E-3</v>
      </c>
      <c r="O69" s="5">
        <v>1.6999999999999999E-3</v>
      </c>
      <c r="P69" s="5">
        <v>1.6999999999999999E-3</v>
      </c>
      <c r="Q69" s="5">
        <v>1.6999999999999999E-3</v>
      </c>
      <c r="R69" s="5">
        <v>1.6999999999999999E-3</v>
      </c>
      <c r="S69" s="5">
        <v>1.6999999999999999E-3</v>
      </c>
      <c r="T69" s="5">
        <v>1.6999999999999999E-3</v>
      </c>
      <c r="U69" s="5">
        <v>1.6999999999999999E-3</v>
      </c>
      <c r="V69" s="5">
        <v>1.6999999999999999E-3</v>
      </c>
      <c r="W69" s="5">
        <v>1.6999999999999999E-3</v>
      </c>
      <c r="X69" s="5">
        <v>1.6999999999999999E-3</v>
      </c>
      <c r="Y69" s="5">
        <v>1.6999999999999999E-3</v>
      </c>
      <c r="Z69" s="5">
        <v>1.6999999999999999E-3</v>
      </c>
      <c r="AA69" s="5">
        <v>1.6999999999999999E-3</v>
      </c>
      <c r="AB69" s="5">
        <v>1.6999999999999999E-3</v>
      </c>
      <c r="AC69" s="5">
        <v>1.6999999999999999E-3</v>
      </c>
      <c r="AD69" s="5">
        <v>1.6999999999999999E-3</v>
      </c>
      <c r="AE69" s="5">
        <v>1.6999999999999999E-3</v>
      </c>
      <c r="AF69" s="5">
        <v>1.6999999999999999E-3</v>
      </c>
      <c r="AG69" s="5">
        <v>1.6999999999999999E-3</v>
      </c>
      <c r="AH69" s="5">
        <v>1.6999999999999999E-3</v>
      </c>
      <c r="AI69" s="5">
        <v>1.6999999999999999E-3</v>
      </c>
      <c r="AJ69" s="5">
        <v>1.6999999999999999E-3</v>
      </c>
      <c r="AK69" s="5">
        <v>1.6999999999999999E-3</v>
      </c>
      <c r="AL69" s="5">
        <v>1.6999999999999999E-3</v>
      </c>
      <c r="AM69" s="5">
        <v>1.6999999999999999E-3</v>
      </c>
      <c r="AN69" s="5">
        <v>1.6999999999999999E-3</v>
      </c>
    </row>
    <row r="70" spans="1:40">
      <c r="A70" s="6" t="s">
        <v>95</v>
      </c>
      <c r="B70" s="6" t="s">
        <v>3</v>
      </c>
      <c r="C70" s="5">
        <v>0.26669999999999999</v>
      </c>
      <c r="D70" s="5">
        <v>0.26669999999999999</v>
      </c>
      <c r="E70" s="5">
        <v>0.26669999999999999</v>
      </c>
      <c r="F70" s="5">
        <v>0.26629000000000003</v>
      </c>
      <c r="G70" s="5">
        <v>0.26669999999999999</v>
      </c>
      <c r="H70" s="5">
        <v>0.26669999999999999</v>
      </c>
      <c r="I70" s="5">
        <v>0.26669999999999999</v>
      </c>
      <c r="J70" s="5">
        <v>0.26669999999999999</v>
      </c>
      <c r="K70" s="5">
        <v>0.26669999999999999</v>
      </c>
      <c r="L70" s="5">
        <v>0.26669999999999999</v>
      </c>
      <c r="M70" s="5">
        <v>0.2666</v>
      </c>
      <c r="N70" s="5">
        <v>0.26669999999999999</v>
      </c>
      <c r="O70" s="5">
        <v>0.26669999999999999</v>
      </c>
      <c r="P70" s="5">
        <v>0.26669999999999999</v>
      </c>
      <c r="Q70" s="5">
        <v>0.26669999999999999</v>
      </c>
      <c r="R70" s="5">
        <v>0.26669999999999999</v>
      </c>
      <c r="S70" s="5">
        <v>0.26669999999999999</v>
      </c>
      <c r="T70" s="5">
        <v>0.26669999999999999</v>
      </c>
      <c r="U70" s="5">
        <v>0.26669999999999999</v>
      </c>
      <c r="V70" s="5">
        <v>0.26669999999999999</v>
      </c>
      <c r="W70" s="5">
        <v>0.2666</v>
      </c>
      <c r="X70" s="5">
        <v>0.2666</v>
      </c>
      <c r="Y70" s="5">
        <v>0.2666</v>
      </c>
      <c r="Z70" s="5">
        <v>0.26669999999999999</v>
      </c>
      <c r="AA70" s="5">
        <v>0.26669999999999999</v>
      </c>
      <c r="AB70" s="5">
        <v>0.2666</v>
      </c>
      <c r="AC70" s="5">
        <v>0.2666</v>
      </c>
      <c r="AD70" s="5">
        <v>0.26669999999999999</v>
      </c>
      <c r="AE70" s="5">
        <v>0.26669999999999999</v>
      </c>
      <c r="AF70" s="5">
        <v>0.26669999999999999</v>
      </c>
      <c r="AG70" s="5">
        <v>0.2666</v>
      </c>
      <c r="AH70" s="5">
        <v>0.2666</v>
      </c>
      <c r="AI70" s="5">
        <v>0.26669999999999999</v>
      </c>
      <c r="AJ70" s="5">
        <v>0.26669999999999999</v>
      </c>
      <c r="AK70" s="5">
        <v>0.2666</v>
      </c>
      <c r="AL70" s="5">
        <v>0.2666</v>
      </c>
      <c r="AM70" s="5">
        <v>0.2666</v>
      </c>
      <c r="AN70" s="5">
        <v>0.2666</v>
      </c>
    </row>
    <row r="71" spans="1:40">
      <c r="A71" s="6" t="s">
        <v>103</v>
      </c>
      <c r="B71" s="6" t="s">
        <v>3</v>
      </c>
      <c r="C71" s="5">
        <v>0.138687</v>
      </c>
      <c r="D71" s="5">
        <v>0.138687</v>
      </c>
      <c r="E71" s="5">
        <v>0.14089599999999999</v>
      </c>
      <c r="F71" s="5">
        <v>0.14038999999999999</v>
      </c>
      <c r="G71" s="5">
        <v>0.14000399999999999</v>
      </c>
      <c r="H71" s="5">
        <v>0.14041999999999999</v>
      </c>
      <c r="I71" s="5">
        <v>0.141181</v>
      </c>
      <c r="J71" s="5">
        <v>0.141181</v>
      </c>
      <c r="K71" s="5">
        <v>0.141181</v>
      </c>
      <c r="L71" s="5">
        <v>0.140648</v>
      </c>
      <c r="M71" s="5">
        <v>0.13960600000000001</v>
      </c>
      <c r="N71" s="5">
        <v>0.13574900000000001</v>
      </c>
      <c r="O71" s="5">
        <v>0.135154</v>
      </c>
      <c r="P71" s="5">
        <v>0.13422600000000001</v>
      </c>
      <c r="Q71" s="5">
        <v>0.13422600000000001</v>
      </c>
      <c r="R71" s="5">
        <v>0.13422600000000001</v>
      </c>
      <c r="S71" s="5">
        <v>0.13566300000000001</v>
      </c>
      <c r="T71" s="5">
        <v>0.13661799999999999</v>
      </c>
      <c r="U71" s="5">
        <v>0.13617000000000001</v>
      </c>
      <c r="V71" s="5">
        <v>0.13557900000000001</v>
      </c>
      <c r="W71" s="5">
        <v>0.13483000000000001</v>
      </c>
      <c r="X71" s="5">
        <v>0.13483000000000001</v>
      </c>
      <c r="Y71" s="5">
        <v>0.13483000000000001</v>
      </c>
      <c r="Z71" s="5">
        <v>0.13503899999999999</v>
      </c>
      <c r="AA71" s="5">
        <v>0.13353000000000001</v>
      </c>
      <c r="AB71" s="5">
        <v>0.13427600000000001</v>
      </c>
      <c r="AC71" s="5">
        <v>0.13488700000000001</v>
      </c>
      <c r="AD71" s="5">
        <v>0.13624600000000001</v>
      </c>
      <c r="AE71" s="5">
        <v>0.13624600000000001</v>
      </c>
      <c r="AF71" s="5">
        <v>0.13624600000000001</v>
      </c>
      <c r="AG71" s="5">
        <v>0.135016</v>
      </c>
      <c r="AH71" s="5">
        <v>0.13542000000000001</v>
      </c>
      <c r="AI71" s="5">
        <v>0.13716100000000001</v>
      </c>
      <c r="AJ71" s="5">
        <v>0.138073</v>
      </c>
      <c r="AK71" s="5">
        <v>0.13827900000000001</v>
      </c>
      <c r="AL71" s="5">
        <v>0.13827900000000001</v>
      </c>
      <c r="AM71" s="5">
        <v>0.13827900000000001</v>
      </c>
      <c r="AN71" s="5">
        <v>0.138484</v>
      </c>
    </row>
    <row r="72" spans="1:40">
      <c r="A72" s="6" t="s">
        <v>97</v>
      </c>
      <c r="B72" s="6" t="s">
        <v>3</v>
      </c>
      <c r="C72" s="5">
        <v>0.73519999999999996</v>
      </c>
      <c r="D72" s="5">
        <v>0.73519999999999996</v>
      </c>
      <c r="E72" s="5">
        <v>0.74150000000000005</v>
      </c>
      <c r="F72" s="5">
        <v>0.73919000000000001</v>
      </c>
      <c r="G72" s="5">
        <v>0.73950000000000005</v>
      </c>
      <c r="H72" s="5">
        <v>0.73860000000000003</v>
      </c>
      <c r="I72" s="5">
        <v>0.74260000000000004</v>
      </c>
      <c r="J72" s="5">
        <v>0.74260000000000004</v>
      </c>
      <c r="K72" s="5">
        <v>0.74260000000000004</v>
      </c>
      <c r="L72" s="5">
        <v>0.7419</v>
      </c>
      <c r="M72" s="5">
        <v>0.73819999999999997</v>
      </c>
      <c r="N72" s="5">
        <v>0.73229999999999995</v>
      </c>
      <c r="O72" s="5">
        <v>0.73450000000000004</v>
      </c>
      <c r="P72" s="5">
        <v>0.73370000000000002</v>
      </c>
      <c r="Q72" s="5">
        <v>0.73370000000000002</v>
      </c>
      <c r="R72" s="5">
        <v>0.73370000000000002</v>
      </c>
      <c r="S72" s="5">
        <v>0.73460000000000003</v>
      </c>
      <c r="T72" s="5">
        <v>0.73870000000000002</v>
      </c>
      <c r="U72" s="5">
        <v>0.73980000000000001</v>
      </c>
      <c r="V72" s="5">
        <v>0.73819999999999997</v>
      </c>
      <c r="W72" s="5">
        <v>0.73750000000000004</v>
      </c>
      <c r="X72" s="5">
        <v>0.73750000000000004</v>
      </c>
      <c r="Y72" s="5">
        <v>0.73750000000000004</v>
      </c>
      <c r="Z72" s="5">
        <v>0.73660000000000003</v>
      </c>
      <c r="AA72" s="5">
        <v>0.73419999999999996</v>
      </c>
      <c r="AB72" s="5">
        <v>0.73629999999999995</v>
      </c>
      <c r="AC72" s="5">
        <v>0.73780000000000001</v>
      </c>
      <c r="AD72" s="5">
        <v>0.73899999999999999</v>
      </c>
      <c r="AE72" s="5">
        <v>0.73899999999999999</v>
      </c>
      <c r="AF72" s="5">
        <v>0.73899999999999999</v>
      </c>
      <c r="AG72" s="5">
        <v>0.73750000000000004</v>
      </c>
      <c r="AH72" s="5">
        <v>0.73760000000000003</v>
      </c>
      <c r="AI72" s="5">
        <v>0.74250000000000005</v>
      </c>
      <c r="AJ72" s="5">
        <v>0.74299999999999999</v>
      </c>
      <c r="AK72" s="5">
        <v>0.74439999999999995</v>
      </c>
      <c r="AL72" s="5">
        <v>0.74439999999999995</v>
      </c>
      <c r="AM72" s="5">
        <v>0.74439999999999995</v>
      </c>
      <c r="AN72" s="5">
        <v>0.74319999999999997</v>
      </c>
    </row>
    <row r="73" spans="1:40">
      <c r="A73" s="6" t="s">
        <v>109</v>
      </c>
      <c r="B73" s="6" t="s">
        <v>3</v>
      </c>
      <c r="C73" s="5">
        <v>3.1008000000000001E-2</v>
      </c>
      <c r="D73" s="5">
        <v>3.1008000000000001E-2</v>
      </c>
      <c r="E73" s="5">
        <v>3.1095000000000001E-2</v>
      </c>
      <c r="F73" s="5">
        <v>3.0970000000000001E-2</v>
      </c>
      <c r="G73" s="5">
        <v>3.1137999999999999E-2</v>
      </c>
      <c r="H73" s="5">
        <v>3.1182000000000001E-2</v>
      </c>
      <c r="I73" s="5">
        <v>3.1269999999999999E-2</v>
      </c>
      <c r="J73" s="5">
        <v>3.1269999999999999E-2</v>
      </c>
      <c r="K73" s="5">
        <v>3.1269999999999999E-2</v>
      </c>
      <c r="L73" s="5">
        <v>3.1333E-2</v>
      </c>
      <c r="M73" s="5">
        <v>3.1230999999999998E-2</v>
      </c>
      <c r="N73" s="5">
        <v>3.1322000000000003E-2</v>
      </c>
      <c r="O73" s="5">
        <v>3.1333E-2</v>
      </c>
      <c r="P73" s="5">
        <v>3.1348000000000001E-2</v>
      </c>
      <c r="Q73" s="5">
        <v>3.1348000000000001E-2</v>
      </c>
      <c r="R73" s="5">
        <v>3.1348000000000001E-2</v>
      </c>
      <c r="S73" s="5">
        <v>3.1432000000000002E-2</v>
      </c>
      <c r="T73" s="5">
        <v>3.1452000000000001E-2</v>
      </c>
      <c r="U73" s="5">
        <v>3.1614999999999997E-2</v>
      </c>
      <c r="V73" s="5">
        <v>3.1706999999999999E-2</v>
      </c>
      <c r="W73" s="5">
        <v>3.1615999999999998E-2</v>
      </c>
      <c r="X73" s="5">
        <v>3.1615999999999998E-2</v>
      </c>
      <c r="Y73" s="5">
        <v>3.1615999999999998E-2</v>
      </c>
      <c r="Z73" s="5">
        <v>3.1812E-2</v>
      </c>
      <c r="AA73" s="5">
        <v>3.1764000000000001E-2</v>
      </c>
      <c r="AB73" s="5">
        <v>3.1725999999999997E-2</v>
      </c>
      <c r="AC73" s="5">
        <v>3.1888E-2</v>
      </c>
      <c r="AD73" s="5">
        <v>3.1959000000000001E-2</v>
      </c>
      <c r="AE73" s="5">
        <v>3.1959000000000001E-2</v>
      </c>
      <c r="AF73" s="5">
        <v>3.1959000000000001E-2</v>
      </c>
      <c r="AG73" s="5">
        <v>3.1954999999999997E-2</v>
      </c>
      <c r="AH73" s="5">
        <v>3.1975000000000003E-2</v>
      </c>
      <c r="AI73" s="5">
        <v>3.2092999999999997E-2</v>
      </c>
      <c r="AJ73" s="5">
        <v>3.2107999999999998E-2</v>
      </c>
      <c r="AK73" s="5">
        <v>3.2087999999999998E-2</v>
      </c>
      <c r="AL73" s="5">
        <v>3.2087999999999998E-2</v>
      </c>
      <c r="AM73" s="5">
        <v>3.2087999999999998E-2</v>
      </c>
      <c r="AN73" s="5">
        <v>3.2139000000000001E-2</v>
      </c>
    </row>
    <row r="74" spans="1:40">
      <c r="A74" s="6" t="s">
        <v>143</v>
      </c>
      <c r="B74" s="6" t="s">
        <v>3</v>
      </c>
      <c r="C74" s="5">
        <v>0.22821671460000001</v>
      </c>
      <c r="D74" s="5">
        <v>0.22821671460000001</v>
      </c>
      <c r="E74" s="5">
        <v>0.22823754960000001</v>
      </c>
      <c r="F74" s="5">
        <v>0.22822999999999999</v>
      </c>
      <c r="G74" s="5">
        <v>0.22822192299999999</v>
      </c>
      <c r="H74" s="5">
        <v>0.22822713159999999</v>
      </c>
      <c r="I74" s="5">
        <v>0.22821671460000001</v>
      </c>
      <c r="J74" s="5">
        <v>0.22821671460000001</v>
      </c>
      <c r="K74" s="5">
        <v>0.22821671460000001</v>
      </c>
      <c r="L74" s="5">
        <v>0.22821150640000001</v>
      </c>
      <c r="M74" s="5">
        <v>0.22822192299999999</v>
      </c>
      <c r="N74" s="5">
        <v>0.22823234049999999</v>
      </c>
      <c r="O74" s="5">
        <v>0.22823754960000001</v>
      </c>
      <c r="P74" s="5">
        <v>0.22823234049999999</v>
      </c>
      <c r="Q74" s="5">
        <v>0.22823234049999999</v>
      </c>
      <c r="R74" s="5">
        <v>0.22823234049999999</v>
      </c>
      <c r="S74" s="5">
        <v>0.22822713159999999</v>
      </c>
      <c r="T74" s="5">
        <v>0.22823754960000001</v>
      </c>
      <c r="U74" s="5">
        <v>0.22822713159999999</v>
      </c>
      <c r="V74" s="5">
        <v>0.22821671460000001</v>
      </c>
      <c r="W74" s="5">
        <v>0.22820629849999999</v>
      </c>
      <c r="X74" s="5">
        <v>0.22820629849999999</v>
      </c>
      <c r="Y74" s="5">
        <v>0.22820629849999999</v>
      </c>
      <c r="Z74" s="5">
        <v>0.22821671460000001</v>
      </c>
      <c r="AA74" s="5">
        <v>0.22820109080000001</v>
      </c>
      <c r="AB74" s="5">
        <v>0.22820629849999999</v>
      </c>
      <c r="AC74" s="5">
        <v>0.22820109080000001</v>
      </c>
      <c r="AD74" s="5">
        <v>0.22821150640000001</v>
      </c>
      <c r="AE74" s="5">
        <v>0.22821150640000001</v>
      </c>
      <c r="AF74" s="5">
        <v>0.22821150640000001</v>
      </c>
      <c r="AG74" s="5">
        <v>0.22821671460000001</v>
      </c>
      <c r="AH74" s="5">
        <v>0.22821150640000001</v>
      </c>
      <c r="AI74" s="5">
        <v>0.22822192299999999</v>
      </c>
      <c r="AJ74" s="5">
        <v>0.22821150640000001</v>
      </c>
      <c r="AK74" s="5">
        <v>0.22821671460000001</v>
      </c>
      <c r="AL74" s="5">
        <v>0.22821671460000001</v>
      </c>
      <c r="AM74" s="5">
        <v>0.22821671460000001</v>
      </c>
      <c r="AN74" s="5">
        <v>0.22820629849999999</v>
      </c>
    </row>
    <row r="75" spans="1:40">
      <c r="A75" s="6" t="s">
        <v>113</v>
      </c>
      <c r="B75" s="6" t="s">
        <v>3</v>
      </c>
      <c r="C75" s="5">
        <v>0.66321793340000001</v>
      </c>
      <c r="D75" s="5">
        <v>0.66321793340000001</v>
      </c>
      <c r="E75" s="5">
        <v>0.66898581749999997</v>
      </c>
      <c r="F75" s="5">
        <v>0.66664000000000001</v>
      </c>
      <c r="G75" s="5">
        <v>0.66755674229999995</v>
      </c>
      <c r="H75" s="5">
        <v>0.66542454090000003</v>
      </c>
      <c r="I75" s="5">
        <v>0.67145638890000003</v>
      </c>
      <c r="J75" s="5">
        <v>0.67145638890000003</v>
      </c>
      <c r="K75" s="5">
        <v>0.67145638890000003</v>
      </c>
      <c r="L75" s="5">
        <v>0.67010654690000004</v>
      </c>
      <c r="M75" s="5">
        <v>0.66751218209999996</v>
      </c>
      <c r="N75" s="5">
        <v>0.65746219589999999</v>
      </c>
      <c r="O75" s="5">
        <v>0.6578081831</v>
      </c>
      <c r="P75" s="5">
        <v>0.65889174409999995</v>
      </c>
      <c r="Q75" s="5">
        <v>0.65889174409999995</v>
      </c>
      <c r="R75" s="5">
        <v>0.65889174409999995</v>
      </c>
      <c r="S75" s="5">
        <v>0.6617257808</v>
      </c>
      <c r="T75" s="5">
        <v>0.66769045869999999</v>
      </c>
      <c r="U75" s="5">
        <v>0.66546882279999997</v>
      </c>
      <c r="V75" s="5">
        <v>0.66185717119999998</v>
      </c>
      <c r="W75" s="5">
        <v>0.66041474050000004</v>
      </c>
      <c r="X75" s="5">
        <v>0.66041474050000004</v>
      </c>
      <c r="Y75" s="5">
        <v>0.66041474050000004</v>
      </c>
      <c r="Z75" s="5">
        <v>0.65397946500000004</v>
      </c>
      <c r="AA75" s="5">
        <v>0.65218809099999997</v>
      </c>
      <c r="AB75" s="5">
        <v>0.65487884740000002</v>
      </c>
      <c r="AC75" s="5">
        <v>0.65659881809999998</v>
      </c>
      <c r="AD75" s="5">
        <v>0.65958709849999997</v>
      </c>
      <c r="AE75" s="5">
        <v>0.65958709849999997</v>
      </c>
      <c r="AF75" s="5">
        <v>0.65958709849999997</v>
      </c>
      <c r="AG75" s="5">
        <v>0.65522212030000004</v>
      </c>
      <c r="AH75" s="5">
        <v>0.65509335079999997</v>
      </c>
      <c r="AI75" s="5">
        <v>0.65941312230000004</v>
      </c>
      <c r="AJ75" s="5">
        <v>0.66203243960000002</v>
      </c>
      <c r="AK75" s="5">
        <v>0.66666666669999997</v>
      </c>
      <c r="AL75" s="5">
        <v>0.66666666669999997</v>
      </c>
      <c r="AM75" s="5">
        <v>0.66666666669999997</v>
      </c>
      <c r="AN75" s="5">
        <v>0.66546882279999997</v>
      </c>
    </row>
    <row r="76" spans="1:40">
      <c r="A76" s="6" t="s">
        <v>111</v>
      </c>
      <c r="B76" s="6" t="s">
        <v>3</v>
      </c>
      <c r="C76" s="5">
        <v>0.15720000000000001</v>
      </c>
      <c r="D76" s="5">
        <v>0.15720000000000001</v>
      </c>
      <c r="E76" s="5">
        <v>0.15809999999999999</v>
      </c>
      <c r="F76" s="5">
        <v>0.15578</v>
      </c>
      <c r="G76" s="5">
        <v>0.1578</v>
      </c>
      <c r="H76" s="5">
        <v>0.1578</v>
      </c>
      <c r="I76" s="5">
        <v>0.1573</v>
      </c>
      <c r="J76" s="5">
        <v>0.1573</v>
      </c>
      <c r="K76" s="5">
        <v>0.1573</v>
      </c>
      <c r="L76" s="5">
        <v>0.15790000000000001</v>
      </c>
      <c r="M76" s="5">
        <v>0.15790000000000001</v>
      </c>
      <c r="N76" s="5">
        <v>0.15740000000000001</v>
      </c>
      <c r="O76" s="5">
        <v>0.1575</v>
      </c>
      <c r="P76" s="5">
        <v>0.1573</v>
      </c>
      <c r="Q76" s="5">
        <v>0.1573</v>
      </c>
      <c r="R76" s="5">
        <v>0.1573</v>
      </c>
      <c r="S76" s="5">
        <v>0.1585</v>
      </c>
      <c r="T76" s="5">
        <v>0.1583</v>
      </c>
      <c r="U76" s="5">
        <v>0.15809999999999999</v>
      </c>
      <c r="V76" s="5">
        <v>0.15790000000000001</v>
      </c>
      <c r="W76" s="5">
        <v>0.158</v>
      </c>
      <c r="X76" s="5">
        <v>0.158</v>
      </c>
      <c r="Y76" s="5">
        <v>0.158</v>
      </c>
      <c r="Z76" s="5">
        <v>0.15770000000000001</v>
      </c>
      <c r="AA76" s="5">
        <v>0.15820000000000001</v>
      </c>
      <c r="AB76" s="5">
        <v>0.15759999999999999</v>
      </c>
      <c r="AC76" s="5">
        <v>0.15740000000000001</v>
      </c>
      <c r="AD76" s="5">
        <v>0.1575</v>
      </c>
      <c r="AE76" s="5">
        <v>0.1575</v>
      </c>
      <c r="AF76" s="5">
        <v>0.1575</v>
      </c>
      <c r="AG76" s="5">
        <v>0.1578</v>
      </c>
      <c r="AH76" s="5">
        <v>0.1578</v>
      </c>
      <c r="AI76" s="5">
        <v>0.1578</v>
      </c>
      <c r="AJ76" s="5">
        <v>0.15740000000000001</v>
      </c>
      <c r="AK76" s="5">
        <v>0.15740000000000001</v>
      </c>
      <c r="AL76" s="5">
        <v>0.15740000000000001</v>
      </c>
      <c r="AM76" s="5">
        <v>0.15740000000000001</v>
      </c>
      <c r="AN76" s="5">
        <v>0.15790000000000001</v>
      </c>
    </row>
    <row r="77" spans="1:40">
      <c r="A77" s="6" t="s">
        <v>107</v>
      </c>
      <c r="B77" s="6" t="s">
        <v>3</v>
      </c>
      <c r="C77" s="5">
        <v>3.1292E-2</v>
      </c>
      <c r="D77" s="5">
        <v>3.1292E-2</v>
      </c>
      <c r="E77" s="5">
        <v>3.1447000000000003E-2</v>
      </c>
      <c r="F77" s="5">
        <v>3.1379999999999998E-2</v>
      </c>
      <c r="G77" s="5">
        <v>3.1456999999999999E-2</v>
      </c>
      <c r="H77" s="5">
        <v>3.1481000000000002E-2</v>
      </c>
      <c r="I77" s="5">
        <v>3.1503999999999997E-2</v>
      </c>
      <c r="J77" s="5">
        <v>3.1503999999999997E-2</v>
      </c>
      <c r="K77" s="5">
        <v>3.1503999999999997E-2</v>
      </c>
      <c r="L77" s="5">
        <v>3.1572999999999997E-2</v>
      </c>
      <c r="M77" s="5">
        <v>3.1486E-2</v>
      </c>
      <c r="N77" s="5">
        <v>3.1417E-2</v>
      </c>
      <c r="O77" s="5">
        <v>3.1328000000000002E-2</v>
      </c>
      <c r="P77" s="5">
        <v>3.1314000000000002E-2</v>
      </c>
      <c r="Q77" s="5">
        <v>3.1314000000000002E-2</v>
      </c>
      <c r="R77" s="5">
        <v>3.1314000000000002E-2</v>
      </c>
      <c r="S77" s="5">
        <v>3.1299E-2</v>
      </c>
      <c r="T77" s="5">
        <v>3.1348000000000001E-2</v>
      </c>
      <c r="U77" s="5">
        <v>3.1326E-2</v>
      </c>
      <c r="V77" s="5">
        <v>3.1345999999999999E-2</v>
      </c>
      <c r="W77" s="5">
        <v>3.1328000000000002E-2</v>
      </c>
      <c r="X77" s="5">
        <v>3.1328000000000002E-2</v>
      </c>
      <c r="Y77" s="5">
        <v>3.1328000000000002E-2</v>
      </c>
      <c r="Z77" s="5">
        <v>3.1301000000000002E-2</v>
      </c>
      <c r="AA77" s="5">
        <v>3.1234999999999999E-2</v>
      </c>
      <c r="AB77" s="5">
        <v>3.1220000000000001E-2</v>
      </c>
      <c r="AC77" s="5">
        <v>3.1244999999999998E-2</v>
      </c>
      <c r="AD77" s="5">
        <v>3.1241000000000001E-2</v>
      </c>
      <c r="AE77" s="5">
        <v>3.1241000000000001E-2</v>
      </c>
      <c r="AF77" s="5">
        <v>3.1241000000000001E-2</v>
      </c>
      <c r="AG77" s="5">
        <v>3.1226E-2</v>
      </c>
      <c r="AH77" s="5">
        <v>3.1201E-2</v>
      </c>
      <c r="AI77" s="5">
        <v>3.1230999999999998E-2</v>
      </c>
      <c r="AJ77" s="5">
        <v>3.125E-2</v>
      </c>
      <c r="AK77" s="5">
        <v>3.1308999999999997E-2</v>
      </c>
      <c r="AL77" s="5">
        <v>3.1308999999999997E-2</v>
      </c>
      <c r="AM77" s="5">
        <v>3.1308999999999997E-2</v>
      </c>
      <c r="AN77" s="5">
        <v>3.1357999999999997E-2</v>
      </c>
    </row>
    <row r="78" spans="1:40">
      <c r="A78" s="6" t="s">
        <v>133</v>
      </c>
      <c r="B78" s="6" t="s">
        <v>3</v>
      </c>
      <c r="C78" s="5">
        <v>0.1266752806</v>
      </c>
      <c r="D78" s="5">
        <v>0.1266752806</v>
      </c>
      <c r="E78" s="5">
        <v>0.12663036599999999</v>
      </c>
      <c r="F78" s="5">
        <v>0.12503</v>
      </c>
      <c r="G78" s="5">
        <v>0.12666244460000001</v>
      </c>
      <c r="H78" s="5">
        <v>0.1267378934</v>
      </c>
      <c r="I78" s="5">
        <v>0.1267427123</v>
      </c>
      <c r="J78" s="5">
        <v>0.1267427123</v>
      </c>
      <c r="K78" s="5">
        <v>0.1267427123</v>
      </c>
      <c r="L78" s="5">
        <v>0.12676681240000001</v>
      </c>
      <c r="M78" s="5">
        <v>0.12669453950000001</v>
      </c>
      <c r="N78" s="5">
        <v>0.12666244460000001</v>
      </c>
      <c r="O78" s="5">
        <v>0.12667046679999999</v>
      </c>
      <c r="P78" s="5">
        <v>0.12665442339999999</v>
      </c>
      <c r="Q78" s="5">
        <v>0.12665442339999999</v>
      </c>
      <c r="R78" s="5">
        <v>0.12665442339999999</v>
      </c>
      <c r="S78" s="5">
        <v>0.1267427123</v>
      </c>
      <c r="T78" s="5">
        <v>0.1266881192</v>
      </c>
      <c r="U78" s="5">
        <v>0.1267427123</v>
      </c>
      <c r="V78" s="5">
        <v>0.12675395789999999</v>
      </c>
      <c r="W78" s="5">
        <v>0.12667849</v>
      </c>
      <c r="X78" s="5">
        <v>0.12667849</v>
      </c>
      <c r="Y78" s="5">
        <v>0.12667849</v>
      </c>
      <c r="Z78" s="5">
        <v>0.12663357310000001</v>
      </c>
      <c r="AA78" s="5">
        <v>0.1267427123</v>
      </c>
      <c r="AB78" s="5">
        <v>0.1267427123</v>
      </c>
      <c r="AC78" s="5">
        <v>0.1267427123</v>
      </c>
      <c r="AD78" s="5">
        <v>0.12682308179999999</v>
      </c>
      <c r="AE78" s="5">
        <v>0.12682308179999999</v>
      </c>
      <c r="AF78" s="5">
        <v>0.12682308179999999</v>
      </c>
      <c r="AG78" s="5">
        <v>0.12681343210000001</v>
      </c>
      <c r="AH78" s="5">
        <v>0.1267427123</v>
      </c>
      <c r="AI78" s="5">
        <v>0.12682308179999999</v>
      </c>
      <c r="AJ78" s="5">
        <v>0.12666244460000001</v>
      </c>
      <c r="AK78" s="5">
        <v>0.12658227850000001</v>
      </c>
      <c r="AL78" s="5">
        <v>0.12658227850000001</v>
      </c>
      <c r="AM78" s="5">
        <v>0.12658227850000001</v>
      </c>
      <c r="AN78" s="5">
        <v>0.12658227850000001</v>
      </c>
    </row>
    <row r="79" spans="1:40">
      <c r="A79" s="6" t="s">
        <v>142</v>
      </c>
      <c r="B79" s="6" t="s">
        <v>3</v>
      </c>
      <c r="C79" s="5">
        <v>6.2299999999999996E-4</v>
      </c>
      <c r="D79" s="5">
        <v>6.2299999999999996E-4</v>
      </c>
      <c r="E79" s="5">
        <v>6.2299999999999996E-4</v>
      </c>
      <c r="F79" s="5">
        <v>6.2E-4</v>
      </c>
      <c r="G79" s="5">
        <v>6.2299999999999996E-4</v>
      </c>
      <c r="H79" s="5">
        <v>6.2299999999999996E-4</v>
      </c>
      <c r="I79" s="5">
        <v>6.2299999999999996E-4</v>
      </c>
      <c r="J79" s="5">
        <v>6.2299999999999996E-4</v>
      </c>
      <c r="K79" s="5">
        <v>6.2299999999999996E-4</v>
      </c>
      <c r="L79" s="5">
        <v>6.2100000000000002E-4</v>
      </c>
      <c r="M79" s="5">
        <v>6.2100000000000002E-4</v>
      </c>
      <c r="N79" s="5">
        <v>6.2100000000000002E-4</v>
      </c>
      <c r="O79" s="5">
        <v>6.2100000000000002E-4</v>
      </c>
      <c r="P79" s="5">
        <v>6.2100000000000002E-4</v>
      </c>
      <c r="Q79" s="5">
        <v>6.2100000000000002E-4</v>
      </c>
      <c r="R79" s="5">
        <v>6.2100000000000002E-4</v>
      </c>
      <c r="S79" s="5">
        <v>6.2100000000000002E-4</v>
      </c>
      <c r="T79" s="5">
        <v>6.2100000000000002E-4</v>
      </c>
      <c r="U79" s="5">
        <v>6.2100000000000002E-4</v>
      </c>
      <c r="V79" s="5">
        <v>6.2100000000000002E-4</v>
      </c>
      <c r="W79" s="5">
        <v>6.2100000000000002E-4</v>
      </c>
      <c r="X79" s="5">
        <v>6.2100000000000002E-4</v>
      </c>
      <c r="Y79" s="5">
        <v>6.2100000000000002E-4</v>
      </c>
      <c r="Z79" s="5">
        <v>6.2100000000000002E-4</v>
      </c>
      <c r="AA79" s="5">
        <v>6.2E-4</v>
      </c>
      <c r="AB79" s="5">
        <v>6.2E-4</v>
      </c>
      <c r="AC79" s="5">
        <v>6.2E-4</v>
      </c>
      <c r="AD79" s="5">
        <v>6.2E-4</v>
      </c>
      <c r="AE79" s="5">
        <v>6.2E-4</v>
      </c>
      <c r="AF79" s="5">
        <v>6.2E-4</v>
      </c>
      <c r="AG79" s="5">
        <v>6.2E-4</v>
      </c>
      <c r="AH79" s="5">
        <v>6.2E-4</v>
      </c>
      <c r="AI79" s="5">
        <v>6.2E-4</v>
      </c>
      <c r="AJ79" s="5">
        <v>6.2E-4</v>
      </c>
      <c r="AK79" s="5">
        <v>6.2E-4</v>
      </c>
      <c r="AL79" s="5">
        <v>6.2E-4</v>
      </c>
      <c r="AM79" s="5">
        <v>6.2E-4</v>
      </c>
      <c r="AN79" s="5">
        <v>6.2E-4</v>
      </c>
    </row>
    <row r="80" spans="1:40">
      <c r="A80" s="6" t="s">
        <v>117</v>
      </c>
      <c r="B80" s="6" t="s">
        <v>3</v>
      </c>
      <c r="C80" s="5">
        <v>2.3284999999999999E-4</v>
      </c>
      <c r="D80" s="5">
        <v>2.3284999999999999E-4</v>
      </c>
      <c r="E80" s="5">
        <v>2.3284999999999999E-4</v>
      </c>
      <c r="F80" s="5">
        <v>2.3000000000000001E-4</v>
      </c>
      <c r="G80" s="5">
        <v>2.3284999999999999E-4</v>
      </c>
      <c r="H80" s="5">
        <v>2.3284999999999999E-4</v>
      </c>
      <c r="I80" s="5">
        <v>2.3284999999999999E-4</v>
      </c>
      <c r="J80" s="5">
        <v>2.3284999999999999E-4</v>
      </c>
      <c r="K80" s="5">
        <v>2.3284999999999999E-4</v>
      </c>
      <c r="L80" s="5">
        <v>2.3284999999999999E-4</v>
      </c>
      <c r="M80" s="5">
        <v>2.3284999999999999E-4</v>
      </c>
      <c r="N80" s="5">
        <v>2.3284999999999999E-4</v>
      </c>
      <c r="O80" s="5">
        <v>2.3284999999999999E-4</v>
      </c>
      <c r="P80" s="5">
        <v>2.3284999999999999E-4</v>
      </c>
      <c r="Q80" s="5">
        <v>2.3284999999999999E-4</v>
      </c>
      <c r="R80" s="5">
        <v>2.3284999999999999E-4</v>
      </c>
      <c r="S80" s="5">
        <v>2.3284999999999999E-4</v>
      </c>
      <c r="T80" s="5">
        <v>2.3284999999999999E-4</v>
      </c>
      <c r="U80" s="5">
        <v>2.3284999999999999E-4</v>
      </c>
      <c r="V80" s="5">
        <v>2.3284999999999999E-4</v>
      </c>
      <c r="W80" s="5">
        <v>2.3284999999999999E-4</v>
      </c>
      <c r="X80" s="5">
        <v>2.3284999999999999E-4</v>
      </c>
      <c r="Y80" s="5">
        <v>2.3284999999999999E-4</v>
      </c>
      <c r="Z80" s="5">
        <v>2.3284999999999999E-4</v>
      </c>
      <c r="AA80" s="5">
        <v>2.3284999999999999E-4</v>
      </c>
      <c r="AB80" s="5">
        <v>2.3284999999999999E-4</v>
      </c>
      <c r="AC80" s="5">
        <v>2.3284999999999999E-4</v>
      </c>
      <c r="AD80" s="5">
        <v>2.3284999999999999E-4</v>
      </c>
      <c r="AE80" s="5">
        <v>2.3284999999999999E-4</v>
      </c>
      <c r="AF80" s="5">
        <v>2.3284999999999999E-4</v>
      </c>
      <c r="AG80" s="5">
        <v>2.3284999999999999E-4</v>
      </c>
      <c r="AH80" s="5">
        <v>2.3284999999999999E-4</v>
      </c>
      <c r="AI80" s="5">
        <v>2.3284999999999999E-4</v>
      </c>
      <c r="AJ80" s="5">
        <v>2.3284999999999999E-4</v>
      </c>
      <c r="AK80" s="5">
        <v>2.3284999999999999E-4</v>
      </c>
      <c r="AL80" s="5">
        <v>2.3284999999999999E-4</v>
      </c>
      <c r="AM80" s="5">
        <v>2.3284999999999999E-4</v>
      </c>
      <c r="AN80" s="5">
        <v>2.3284999999999999E-4</v>
      </c>
    </row>
    <row r="81" spans="1:40">
      <c r="A81" s="6" t="s">
        <v>121</v>
      </c>
      <c r="B81" s="6" t="s">
        <v>3</v>
      </c>
      <c r="C81" s="5">
        <v>5.2363E-5</v>
      </c>
      <c r="D81" s="5">
        <v>5.2363E-5</v>
      </c>
      <c r="E81" s="5">
        <v>5.2466000000000002E-5</v>
      </c>
      <c r="F81" s="5">
        <v>5.0000000000000002E-5</v>
      </c>
      <c r="G81" s="5">
        <v>5.2383000000000003E-5</v>
      </c>
      <c r="H81" s="5">
        <v>5.2425E-5</v>
      </c>
      <c r="I81" s="5">
        <v>5.2370000000000002E-5</v>
      </c>
      <c r="J81" s="5">
        <v>5.2370000000000002E-5</v>
      </c>
      <c r="K81" s="5">
        <v>5.2370000000000002E-5</v>
      </c>
      <c r="L81" s="5">
        <v>5.2383000000000003E-5</v>
      </c>
      <c r="M81" s="5">
        <v>5.2383000000000003E-5</v>
      </c>
      <c r="N81" s="5">
        <v>5.2370000000000002E-5</v>
      </c>
      <c r="O81" s="5">
        <v>5.2358999999999998E-5</v>
      </c>
      <c r="P81" s="5">
        <v>5.2425E-5</v>
      </c>
      <c r="Q81" s="5">
        <v>5.2425E-5</v>
      </c>
      <c r="R81" s="5">
        <v>5.2425E-5</v>
      </c>
      <c r="S81" s="5">
        <v>5.2383000000000003E-5</v>
      </c>
      <c r="T81" s="5">
        <v>5.2358999999999998E-5</v>
      </c>
      <c r="U81" s="5">
        <v>5.1759999999999999E-5</v>
      </c>
      <c r="V81" s="5">
        <v>5.1307999999999997E-5</v>
      </c>
      <c r="W81" s="5">
        <v>5.1347999999999997E-5</v>
      </c>
      <c r="X81" s="5">
        <v>5.1347999999999997E-5</v>
      </c>
      <c r="Y81" s="5">
        <v>5.1347999999999997E-5</v>
      </c>
      <c r="Z81" s="5">
        <v>5.1413999999999999E-5</v>
      </c>
      <c r="AA81" s="5">
        <v>5.1322000000000001E-5</v>
      </c>
      <c r="AB81" s="5">
        <v>5.1307999999999997E-5</v>
      </c>
      <c r="AC81" s="5">
        <v>5.1413999999999999E-5</v>
      </c>
      <c r="AD81" s="5">
        <v>5.1322000000000001E-5</v>
      </c>
      <c r="AE81" s="5">
        <v>5.1322000000000001E-5</v>
      </c>
      <c r="AF81" s="5">
        <v>5.1322000000000001E-5</v>
      </c>
      <c r="AG81" s="5">
        <v>5.1307999999999997E-5</v>
      </c>
      <c r="AH81" s="5">
        <v>5.1307999999999997E-5</v>
      </c>
      <c r="AI81" s="5">
        <v>5.1413999999999999E-5</v>
      </c>
      <c r="AJ81" s="5">
        <v>5.1282000000000001E-5</v>
      </c>
      <c r="AK81" s="5">
        <v>5.1307999999999997E-5</v>
      </c>
      <c r="AL81" s="5">
        <v>5.1307999999999997E-5</v>
      </c>
      <c r="AM81" s="5">
        <v>5.1307999999999997E-5</v>
      </c>
      <c r="AN81" s="5">
        <v>5.1307999999999997E-5</v>
      </c>
    </row>
    <row r="82" spans="1:40">
      <c r="A82" s="6" t="s">
        <v>141</v>
      </c>
      <c r="B82" s="6" t="s">
        <v>3</v>
      </c>
      <c r="C82" s="5">
        <v>9.9000000000000008E-3</v>
      </c>
      <c r="D82" s="5">
        <v>9.9000000000000008E-3</v>
      </c>
      <c r="E82" s="5">
        <v>0.01</v>
      </c>
      <c r="F82" s="5">
        <v>1.022E-2</v>
      </c>
      <c r="G82" s="5">
        <v>0.01</v>
      </c>
      <c r="H82" s="5">
        <v>0.01</v>
      </c>
      <c r="I82" s="5">
        <v>0.01</v>
      </c>
      <c r="J82" s="5">
        <v>0.01</v>
      </c>
      <c r="K82" s="5">
        <v>0.01</v>
      </c>
      <c r="L82" s="5">
        <v>1.01E-2</v>
      </c>
      <c r="M82" s="5">
        <v>0.01</v>
      </c>
      <c r="N82" s="5">
        <v>0.01</v>
      </c>
      <c r="O82" s="5">
        <v>9.9000000000000008E-3</v>
      </c>
      <c r="P82" s="5">
        <v>9.9000000000000008E-3</v>
      </c>
      <c r="Q82" s="5">
        <v>9.9000000000000008E-3</v>
      </c>
      <c r="R82" s="5">
        <v>9.9000000000000008E-3</v>
      </c>
      <c r="S82" s="5">
        <v>9.9000000000000008E-3</v>
      </c>
      <c r="T82" s="5">
        <v>9.9000000000000008E-3</v>
      </c>
      <c r="U82" s="5">
        <v>9.9000000000000008E-3</v>
      </c>
      <c r="V82" s="5">
        <v>9.9000000000000008E-3</v>
      </c>
      <c r="W82" s="5">
        <v>9.9000000000000008E-3</v>
      </c>
      <c r="X82" s="5">
        <v>9.9000000000000008E-3</v>
      </c>
      <c r="Y82" s="5">
        <v>9.9000000000000008E-3</v>
      </c>
      <c r="Z82" s="5">
        <v>9.7999999999999997E-3</v>
      </c>
      <c r="AA82" s="5">
        <v>9.7999999999999997E-3</v>
      </c>
      <c r="AB82" s="5">
        <v>9.7999999999999997E-3</v>
      </c>
      <c r="AC82" s="5">
        <v>9.7999999999999997E-3</v>
      </c>
      <c r="AD82" s="5">
        <v>9.7999999999999997E-3</v>
      </c>
      <c r="AE82" s="5">
        <v>9.7999999999999997E-3</v>
      </c>
      <c r="AF82" s="5">
        <v>9.7999999999999997E-3</v>
      </c>
      <c r="AG82" s="5">
        <v>9.9000000000000008E-3</v>
      </c>
      <c r="AH82" s="5">
        <v>9.7999999999999997E-3</v>
      </c>
      <c r="AI82" s="5">
        <v>9.7999999999999997E-3</v>
      </c>
      <c r="AJ82" s="5">
        <v>9.9000000000000008E-3</v>
      </c>
      <c r="AK82" s="5">
        <v>9.9000000000000008E-3</v>
      </c>
      <c r="AL82" s="5">
        <v>9.9000000000000008E-3</v>
      </c>
      <c r="AM82" s="5">
        <v>9.9000000000000008E-3</v>
      </c>
      <c r="AN82" s="5">
        <v>0.01</v>
      </c>
    </row>
    <row r="83" spans="1:40">
      <c r="A83" s="6" t="s">
        <v>140</v>
      </c>
      <c r="B83" s="6" t="s">
        <v>3</v>
      </c>
      <c r="C83" s="5">
        <v>0.40970173710000002</v>
      </c>
      <c r="D83" s="5">
        <v>0.40970173710000002</v>
      </c>
      <c r="E83" s="5">
        <v>0.41049218009999999</v>
      </c>
      <c r="F83" s="5">
        <v>0.39579999999999999</v>
      </c>
      <c r="G83" s="5">
        <v>0.41329145309999998</v>
      </c>
      <c r="H83" s="5">
        <v>0.41370180369999998</v>
      </c>
      <c r="I83" s="5">
        <v>0.41199736320000002</v>
      </c>
      <c r="J83" s="5">
        <v>0.41199736320000002</v>
      </c>
      <c r="K83" s="5">
        <v>0.41199736320000002</v>
      </c>
      <c r="L83" s="5">
        <v>0.41349652660000003</v>
      </c>
      <c r="M83" s="5">
        <v>0.41349652660000003</v>
      </c>
      <c r="N83" s="5">
        <v>0.41120111850000002</v>
      </c>
      <c r="O83" s="5">
        <v>0.40749796249999998</v>
      </c>
      <c r="P83" s="5">
        <v>0.40539992699999999</v>
      </c>
      <c r="Q83" s="5">
        <v>0.40539992699999999</v>
      </c>
      <c r="R83" s="5">
        <v>0.40539992699999999</v>
      </c>
      <c r="S83" s="5">
        <v>0.40449801800000001</v>
      </c>
      <c r="T83" s="5">
        <v>0.40520280400000003</v>
      </c>
      <c r="U83" s="5">
        <v>0.40769732549999999</v>
      </c>
      <c r="V83" s="5">
        <v>0.40709982090000002</v>
      </c>
      <c r="W83" s="5">
        <v>0.40439987059999999</v>
      </c>
      <c r="X83" s="5">
        <v>0.40439987059999999</v>
      </c>
      <c r="Y83" s="5">
        <v>0.40439987059999999</v>
      </c>
      <c r="Z83" s="5">
        <v>0.40449801800000001</v>
      </c>
      <c r="AA83" s="5">
        <v>0.40449801800000001</v>
      </c>
      <c r="AB83" s="5">
        <v>0.4031932909</v>
      </c>
      <c r="AC83" s="5">
        <v>0.40149355599999997</v>
      </c>
      <c r="AD83" s="5">
        <v>0.40340473599999999</v>
      </c>
      <c r="AE83" s="5">
        <v>0.40340473599999999</v>
      </c>
      <c r="AF83" s="5">
        <v>0.40340473599999999</v>
      </c>
      <c r="AG83" s="5">
        <v>0.40650406500000003</v>
      </c>
      <c r="AH83" s="5">
        <v>0.40479274609999999</v>
      </c>
      <c r="AI83" s="5">
        <v>0.40210704089999999</v>
      </c>
      <c r="AJ83" s="5">
        <v>0.40749796249999998</v>
      </c>
      <c r="AK83" s="5">
        <v>0.40879731829999999</v>
      </c>
      <c r="AL83" s="5">
        <v>0.40879731829999999</v>
      </c>
      <c r="AM83" s="5">
        <v>0.40879731829999999</v>
      </c>
      <c r="AN83" s="5">
        <v>0.41059330729999999</v>
      </c>
    </row>
    <row r="84" spans="1:40">
      <c r="A84" s="6" t="s">
        <v>29</v>
      </c>
      <c r="B84" s="6" t="s">
        <v>3</v>
      </c>
      <c r="C84" s="5">
        <v>1.9896934E-3</v>
      </c>
      <c r="D84" s="5">
        <v>1.9896934E-3</v>
      </c>
      <c r="E84" s="5">
        <v>2.0091214000000001E-3</v>
      </c>
      <c r="F84" s="5">
        <v>1.98E-3</v>
      </c>
      <c r="G84" s="5">
        <v>2.0064608000000001E-3</v>
      </c>
      <c r="H84" s="5">
        <v>2.0106561E-3</v>
      </c>
      <c r="I84" s="5">
        <v>2.0244349000000002E-3</v>
      </c>
      <c r="J84" s="5">
        <v>2.0244349000000002E-3</v>
      </c>
      <c r="K84" s="5">
        <v>2.0244349000000002E-3</v>
      </c>
      <c r="L84" s="5">
        <v>2.0156007E-3</v>
      </c>
      <c r="M84" s="5">
        <v>2.0087375999999998E-3</v>
      </c>
      <c r="N84" s="5">
        <v>1.9609381000000002E-3</v>
      </c>
      <c r="O84" s="5">
        <v>1.9556838E-3</v>
      </c>
      <c r="P84" s="5">
        <v>1.9443333E-3</v>
      </c>
      <c r="Q84" s="5">
        <v>1.9443333E-3</v>
      </c>
      <c r="R84" s="5">
        <v>1.9443333E-3</v>
      </c>
      <c r="S84" s="5">
        <v>1.9553014000000001E-3</v>
      </c>
      <c r="T84" s="5">
        <v>1.9642888000000001E-3</v>
      </c>
      <c r="U84" s="5">
        <v>1.9595927999999999E-3</v>
      </c>
      <c r="V84" s="5">
        <v>1.9547662999999998E-3</v>
      </c>
      <c r="W84" s="5">
        <v>1.9376274000000001E-3</v>
      </c>
      <c r="X84" s="5">
        <v>1.9376274000000001E-3</v>
      </c>
      <c r="Y84" s="5">
        <v>1.9376274000000001E-3</v>
      </c>
      <c r="Z84" s="5">
        <v>1.9310607000000001E-3</v>
      </c>
      <c r="AA84" s="5">
        <v>1.9258546000000001E-3</v>
      </c>
      <c r="AB84" s="5">
        <v>1.9307631999999999E-3</v>
      </c>
      <c r="AC84" s="5">
        <v>1.9396005E-3</v>
      </c>
      <c r="AD84" s="5">
        <v>1.9464720000000001E-3</v>
      </c>
      <c r="AE84" s="5">
        <v>1.9464720000000001E-3</v>
      </c>
      <c r="AF84" s="5">
        <v>1.9464720000000001E-3</v>
      </c>
      <c r="AG84" s="5">
        <v>1.9306909E-3</v>
      </c>
      <c r="AH84" s="5">
        <v>1.9319106E-3</v>
      </c>
      <c r="AI84" s="5">
        <v>1.9518049E-3</v>
      </c>
      <c r="AJ84" s="5">
        <v>1.9547777999999998E-3</v>
      </c>
      <c r="AK84" s="5">
        <v>1.9658303000000001E-3</v>
      </c>
      <c r="AL84" s="5">
        <v>1.9658303000000001E-3</v>
      </c>
      <c r="AM84" s="5">
        <v>1.9658303000000001E-3</v>
      </c>
      <c r="AN84" s="5">
        <v>1.9627046999999998E-3</v>
      </c>
    </row>
    <row r="85" spans="1:40">
      <c r="A85" s="6" t="s">
        <v>27</v>
      </c>
      <c r="B85" s="6" t="s">
        <v>3</v>
      </c>
      <c r="C85" s="5">
        <v>1.9896934E-3</v>
      </c>
      <c r="D85" s="5">
        <v>1.9896934E-3</v>
      </c>
      <c r="E85" s="5">
        <v>2.0092020999999999E-3</v>
      </c>
      <c r="F85" s="5">
        <v>1.98E-3</v>
      </c>
      <c r="G85" s="5">
        <v>2.0063002E-3</v>
      </c>
      <c r="H85" s="5">
        <v>2.0106561E-3</v>
      </c>
      <c r="I85" s="5">
        <v>2.0244349000000002E-3</v>
      </c>
      <c r="J85" s="5">
        <v>2.0244349000000002E-3</v>
      </c>
      <c r="K85" s="5">
        <v>2.0244349000000002E-3</v>
      </c>
      <c r="L85" s="5">
        <v>2.0167791999999999E-3</v>
      </c>
      <c r="M85" s="5">
        <v>2.0096458999999999E-3</v>
      </c>
      <c r="N85" s="5">
        <v>1.9618614000000002E-3</v>
      </c>
      <c r="O85" s="5">
        <v>1.9568323E-3</v>
      </c>
      <c r="P85" s="5">
        <v>1.9454117E-3</v>
      </c>
      <c r="Q85" s="5">
        <v>1.9454117E-3</v>
      </c>
      <c r="R85" s="5">
        <v>1.9454117E-3</v>
      </c>
      <c r="S85" s="5">
        <v>1.9562201999999999E-3</v>
      </c>
      <c r="T85" s="5">
        <v>1.9653698000000001E-3</v>
      </c>
      <c r="U85" s="5">
        <v>1.960669E-3</v>
      </c>
      <c r="V85" s="5">
        <v>1.9557603000000001E-3</v>
      </c>
      <c r="W85" s="5">
        <v>1.9391498999999999E-3</v>
      </c>
      <c r="X85" s="5">
        <v>1.9391498999999999E-3</v>
      </c>
      <c r="Y85" s="5">
        <v>1.9391498999999999E-3</v>
      </c>
      <c r="Z85" s="5">
        <v>1.9310607000000001E-3</v>
      </c>
      <c r="AA85" s="5">
        <v>1.9258546000000001E-3</v>
      </c>
      <c r="AB85" s="5">
        <v>1.9307631999999999E-3</v>
      </c>
      <c r="AC85" s="5">
        <v>1.9396005E-3</v>
      </c>
      <c r="AD85" s="5">
        <v>1.9464720000000001E-3</v>
      </c>
      <c r="AE85" s="5">
        <v>1.9464720000000001E-3</v>
      </c>
      <c r="AF85" s="5">
        <v>1.9464720000000001E-3</v>
      </c>
      <c r="AG85" s="5">
        <v>1.9306909E-3</v>
      </c>
      <c r="AH85" s="5">
        <v>1.9319106E-3</v>
      </c>
      <c r="AI85" s="5">
        <v>1.9518049E-3</v>
      </c>
      <c r="AJ85" s="5">
        <v>1.9547777999999998E-3</v>
      </c>
      <c r="AK85" s="5">
        <v>1.9658303000000001E-3</v>
      </c>
      <c r="AL85" s="5">
        <v>1.9658303000000001E-3</v>
      </c>
      <c r="AM85" s="5">
        <v>1.9658303000000001E-3</v>
      </c>
      <c r="AN85" s="5">
        <v>1.9627046999999998E-3</v>
      </c>
    </row>
    <row r="86" spans="1:40">
      <c r="A86" s="6" t="s">
        <v>139</v>
      </c>
      <c r="B86" s="6" t="s">
        <v>3</v>
      </c>
      <c r="C86" s="5">
        <v>0.137045</v>
      </c>
      <c r="D86" s="5">
        <v>0.137045</v>
      </c>
      <c r="E86" s="5">
        <v>0.13687299999999999</v>
      </c>
      <c r="F86" s="5">
        <v>0.13708999999999999</v>
      </c>
      <c r="G86" s="5">
        <v>0.13763300000000001</v>
      </c>
      <c r="H86" s="5">
        <v>0.137961</v>
      </c>
      <c r="I86" s="5">
        <v>0.138409</v>
      </c>
      <c r="J86" s="5">
        <v>0.138409</v>
      </c>
      <c r="K86" s="5">
        <v>0.138409</v>
      </c>
      <c r="L86" s="5">
        <v>0.13911899999999999</v>
      </c>
      <c r="M86" s="5">
        <v>0.13868</v>
      </c>
      <c r="N86" s="5">
        <v>0.13683500000000001</v>
      </c>
      <c r="O86" s="5">
        <v>0.13691700000000001</v>
      </c>
      <c r="P86" s="5">
        <v>0.13683300000000001</v>
      </c>
      <c r="Q86" s="5">
        <v>0.13683300000000001</v>
      </c>
      <c r="R86" s="5">
        <v>0.13683300000000001</v>
      </c>
      <c r="S86" s="5">
        <v>0.137518</v>
      </c>
      <c r="T86" s="5">
        <v>0.13758200000000001</v>
      </c>
      <c r="U86" s="5">
        <v>0.13747200000000001</v>
      </c>
      <c r="V86" s="5">
        <v>0.13719300000000001</v>
      </c>
      <c r="W86" s="5">
        <v>0.136659</v>
      </c>
      <c r="X86" s="5">
        <v>0.136659</v>
      </c>
      <c r="Y86" s="5">
        <v>0.136659</v>
      </c>
      <c r="Z86" s="5">
        <v>0.135686</v>
      </c>
      <c r="AA86" s="5">
        <v>0.13566900000000001</v>
      </c>
      <c r="AB86" s="5">
        <v>0.13644700000000001</v>
      </c>
      <c r="AC86" s="5">
        <v>0.136657</v>
      </c>
      <c r="AD86" s="5">
        <v>0.13681699999999999</v>
      </c>
      <c r="AE86" s="5">
        <v>0.13681699999999999</v>
      </c>
      <c r="AF86" s="5">
        <v>0.13681699999999999</v>
      </c>
      <c r="AG86" s="5">
        <v>0.13608100000000001</v>
      </c>
      <c r="AH86" s="5">
        <v>0.13560800000000001</v>
      </c>
      <c r="AI86" s="5">
        <v>0.13698299999999999</v>
      </c>
      <c r="AJ86" s="5">
        <v>0.13817299999999999</v>
      </c>
      <c r="AK86" s="5">
        <v>0.13906199999999999</v>
      </c>
      <c r="AL86" s="5">
        <v>0.13906199999999999</v>
      </c>
      <c r="AM86" s="5">
        <v>0.13906199999999999</v>
      </c>
      <c r="AN86" s="5">
        <v>0.138265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RATES</vt:lpstr>
      <vt:lpstr>TO_FROM</vt:lpstr>
      <vt:lpstr>Sheet1</vt:lpstr>
      <vt:lpstr>RATES!Print_Area</vt:lpstr>
      <vt:lpstr>RATES!RATES</vt:lpstr>
      <vt:lpstr>RATES!temp\</vt:lpstr>
    </vt:vector>
  </TitlesOfParts>
  <Company>AECOM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ellen.barker</cp:lastModifiedBy>
  <cp:lastPrinted>2010-09-17T23:25:52Z</cp:lastPrinted>
  <dcterms:created xsi:type="dcterms:W3CDTF">2010-08-30T21:22:57Z</dcterms:created>
  <dcterms:modified xsi:type="dcterms:W3CDTF">2011-04-14T19:06:31Z</dcterms:modified>
</cp:coreProperties>
</file>