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Fardin Saad\Downloads\"/>
    </mc:Choice>
  </mc:AlternateContent>
  <xr:revisionPtr revIDLastSave="0" documentId="13_ncr:1_{AC0E6D12-542A-4B0A-961F-CA2C55A5D274}" xr6:coauthVersionLast="47" xr6:coauthVersionMax="47" xr10:uidLastSave="{00000000-0000-0000-0000-000000000000}"/>
  <bookViews>
    <workbookView xWindow="-120" yWindow="-120" windowWidth="29040" windowHeight="15840" tabRatio="748" activeTab="7" xr2:uid="{00000000-000D-0000-FFFF-FFFF00000000}"/>
  </bookViews>
  <sheets>
    <sheet name="Results Main" sheetId="1" r:id="rId1"/>
    <sheet name="ToM_PaP (gpt-4o)" sheetId="3" r:id="rId2"/>
    <sheet name="ToM_Fs-CoT (gpt-4o)" sheetId="4" r:id="rId3"/>
    <sheet name="ToM_PaP (R1)" sheetId="5" r:id="rId4"/>
    <sheet name="ToM_Fs-CoT (R1)" sheetId="6" r:id="rId5"/>
    <sheet name="ToM_PaP (gemma3-27B)" sheetId="7" r:id="rId6"/>
    <sheet name="ToM_Fs-CoT (gemma3-27B)" sheetId="8" r:id="rId7"/>
    <sheet name="Participant_responses" sheetId="9" r:id="rId8"/>
  </sheets>
  <definedNames>
    <definedName name="_xlnm._FilterDatabase" localSheetId="7" hidden="1">Participant_responses!$A$1:$N$521</definedName>
    <definedName name="_xlnm._FilterDatabase" localSheetId="6" hidden="1">'ToM_Fs-CoT (gemma3-27B)'!$A$1:$N$21</definedName>
    <definedName name="_xlnm._FilterDatabase" localSheetId="2" hidden="1">'ToM_Fs-CoT (gpt-4o)'!$A$1:$N$21</definedName>
    <definedName name="_xlnm._FilterDatabase" localSheetId="4" hidden="1">'ToM_Fs-CoT (R1)'!$A$1:$N$21</definedName>
    <definedName name="_xlnm._FilterDatabase" localSheetId="5" hidden="1">'ToM_PaP (gemma3-27B)'!$A$1:$N$21</definedName>
    <definedName name="_xlnm._FilterDatabase" localSheetId="1" hidden="1">'ToM_PaP (gpt-4o)'!$A$1:$N$21</definedName>
    <definedName name="_xlnm._FilterDatabase" localSheetId="3" hidden="1">'ToM_PaP (R1)'!$A$1:$N$21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521" i="9" l="1"/>
  <c r="L521" i="9"/>
  <c r="J521" i="9"/>
  <c r="M520" i="9"/>
  <c r="J520" i="9"/>
  <c r="M514" i="9"/>
  <c r="J514" i="9"/>
  <c r="J512" i="9"/>
  <c r="M509" i="9"/>
  <c r="J509" i="9"/>
  <c r="M506" i="9"/>
  <c r="J506" i="9"/>
  <c r="J504" i="9"/>
  <c r="M499" i="9"/>
  <c r="L499" i="9"/>
  <c r="J499" i="9"/>
  <c r="M485" i="9"/>
  <c r="J479" i="9"/>
  <c r="J466" i="9"/>
  <c r="J462" i="9"/>
  <c r="M455" i="9"/>
  <c r="J455" i="9"/>
  <c r="J452" i="9"/>
  <c r="J446" i="9"/>
  <c r="M443" i="9"/>
  <c r="L443" i="9"/>
  <c r="J443" i="9"/>
  <c r="M437" i="9"/>
  <c r="J424" i="9"/>
  <c r="J423" i="9"/>
  <c r="J422" i="9"/>
  <c r="J419" i="9"/>
  <c r="J418" i="9"/>
  <c r="M401" i="9"/>
  <c r="L401" i="9"/>
  <c r="J401" i="9"/>
  <c r="J399" i="9"/>
  <c r="J398" i="9"/>
  <c r="J383" i="9"/>
  <c r="J377" i="9"/>
  <c r="J372" i="9"/>
  <c r="J371" i="9"/>
  <c r="J370" i="9"/>
  <c r="J369" i="9"/>
  <c r="J364" i="9"/>
  <c r="J356" i="9"/>
  <c r="J347" i="9"/>
  <c r="J345" i="9"/>
  <c r="J337" i="9"/>
  <c r="J336" i="9"/>
  <c r="J334" i="9"/>
  <c r="M329" i="9"/>
  <c r="J329" i="9"/>
  <c r="J318" i="9"/>
  <c r="J309" i="9"/>
  <c r="J307" i="9"/>
  <c r="J302" i="9"/>
  <c r="J282" i="9"/>
  <c r="J280" i="9"/>
  <c r="M277" i="9"/>
  <c r="L277" i="9"/>
  <c r="J253" i="9"/>
  <c r="J238" i="9"/>
  <c r="M233" i="9"/>
  <c r="J232" i="9"/>
  <c r="J213" i="9"/>
  <c r="J207" i="9"/>
  <c r="M197" i="9"/>
  <c r="L197" i="9"/>
  <c r="J191" i="9"/>
  <c r="J188" i="9"/>
  <c r="J182" i="9"/>
  <c r="J163" i="9"/>
  <c r="M157" i="9"/>
  <c r="L157" i="9"/>
  <c r="J157" i="9"/>
  <c r="M152" i="9"/>
  <c r="J152" i="9"/>
  <c r="M151" i="9"/>
  <c r="J151" i="9"/>
  <c r="M132" i="9"/>
  <c r="L132" i="9"/>
  <c r="J132" i="9"/>
  <c r="L122" i="9"/>
  <c r="J122" i="9"/>
  <c r="J116" i="9"/>
  <c r="J110" i="9"/>
  <c r="J95" i="9"/>
  <c r="J91" i="9"/>
  <c r="J88" i="9"/>
  <c r="J82" i="9"/>
  <c r="J72" i="9"/>
  <c r="J66" i="9"/>
  <c r="J65" i="9"/>
  <c r="J64" i="9"/>
  <c r="J63" i="9"/>
  <c r="J60" i="9"/>
  <c r="J46" i="9"/>
  <c r="J41" i="9"/>
  <c r="J38" i="9"/>
  <c r="J32" i="9"/>
  <c r="J22" i="9"/>
  <c r="J8" i="9"/>
  <c r="J6" i="9"/>
  <c r="M21" i="8"/>
  <c r="L21" i="8"/>
  <c r="J21" i="8"/>
  <c r="M20" i="8"/>
  <c r="L20" i="8"/>
  <c r="J20" i="8"/>
  <c r="M18" i="8"/>
  <c r="L18" i="8"/>
  <c r="J16" i="8"/>
  <c r="J15" i="8"/>
  <c r="J14" i="8"/>
  <c r="J13" i="8"/>
  <c r="M12" i="8"/>
  <c r="L12" i="8"/>
  <c r="J12" i="8"/>
  <c r="M11" i="8"/>
  <c r="L11" i="8"/>
  <c r="J11" i="8"/>
  <c r="M9" i="8"/>
  <c r="L9" i="8"/>
  <c r="J9" i="8"/>
  <c r="J5" i="8"/>
  <c r="J4" i="8"/>
  <c r="M3" i="8"/>
  <c r="L3" i="8"/>
  <c r="J3" i="8"/>
  <c r="L2" i="8"/>
  <c r="J21" i="7"/>
  <c r="M20" i="7"/>
  <c r="L20" i="7"/>
  <c r="J20" i="7"/>
  <c r="J19" i="7"/>
  <c r="M18" i="7"/>
  <c r="L18" i="7"/>
  <c r="J18" i="7"/>
  <c r="J16" i="7"/>
  <c r="J15" i="7"/>
  <c r="J14" i="7"/>
  <c r="J13" i="7"/>
  <c r="J12" i="7"/>
  <c r="M11" i="7"/>
  <c r="L11" i="7"/>
  <c r="J11" i="7"/>
  <c r="J9" i="7"/>
  <c r="J8" i="7"/>
  <c r="J6" i="7"/>
  <c r="J5" i="7"/>
  <c r="J4" i="7"/>
  <c r="M3" i="7"/>
  <c r="L3" i="7"/>
  <c r="J3" i="7"/>
  <c r="M2" i="7"/>
  <c r="L2" i="7"/>
  <c r="J2" i="7"/>
  <c r="J18" i="6"/>
  <c r="M17" i="6"/>
  <c r="L17" i="6"/>
  <c r="J17" i="6"/>
  <c r="M12" i="6"/>
  <c r="L12" i="6"/>
  <c r="J12" i="6"/>
  <c r="M8" i="6"/>
  <c r="L8" i="6"/>
  <c r="J8" i="6"/>
  <c r="J5" i="6"/>
  <c r="M2" i="6"/>
  <c r="L2" i="6"/>
  <c r="J2" i="6"/>
  <c r="M19" i="5"/>
  <c r="L19" i="5"/>
  <c r="J19" i="5"/>
  <c r="J18" i="5"/>
  <c r="M17" i="5"/>
  <c r="L17" i="5"/>
  <c r="J17" i="5"/>
  <c r="L15" i="5"/>
  <c r="J15" i="5"/>
  <c r="J13" i="5"/>
  <c r="M10" i="5"/>
  <c r="L10" i="5"/>
  <c r="J10" i="5"/>
  <c r="J8" i="5"/>
  <c r="J5" i="5"/>
  <c r="M2" i="5"/>
  <c r="L2" i="5"/>
  <c r="J2" i="5"/>
  <c r="J21" i="4"/>
  <c r="M18" i="4"/>
  <c r="L18" i="4"/>
  <c r="J18" i="4"/>
  <c r="J17" i="4"/>
  <c r="M21" i="3"/>
  <c r="L21" i="3"/>
  <c r="J21" i="3"/>
  <c r="M20" i="3"/>
  <c r="L20" i="3"/>
  <c r="J20" i="3"/>
  <c r="M19" i="3"/>
  <c r="L19" i="3"/>
  <c r="J19" i="3"/>
  <c r="J18" i="3"/>
  <c r="M17" i="3"/>
  <c r="L17" i="3"/>
  <c r="J17" i="3"/>
  <c r="J16" i="3"/>
  <c r="M15" i="3"/>
  <c r="L15" i="3"/>
  <c r="J15" i="3"/>
  <c r="J14" i="3"/>
  <c r="J13" i="3"/>
  <c r="M10" i="3"/>
  <c r="L10" i="3"/>
  <c r="J10" i="3"/>
  <c r="M8" i="3"/>
  <c r="L8" i="3"/>
  <c r="J8" i="3"/>
  <c r="J6" i="3"/>
  <c r="J5" i="3"/>
  <c r="M3" i="3"/>
  <c r="L3" i="3"/>
  <c r="J3" i="3"/>
  <c r="M2" i="3"/>
</calcChain>
</file>

<file path=xl/sharedStrings.xml><?xml version="1.0" encoding="utf-8"?>
<sst xmlns="http://schemas.openxmlformats.org/spreadsheetml/2006/main" count="5306" uniqueCount="873">
  <si>
    <t>LLMs</t>
  </si>
  <si>
    <t>Experiments</t>
  </si>
  <si>
    <t>Instruction Accuracy</t>
  </si>
  <si>
    <t>Intent Accuracy</t>
  </si>
  <si>
    <t>Action Feasibility</t>
  </si>
  <si>
    <t>Action Optimality</t>
  </si>
  <si>
    <t>Plan Feasibility</t>
  </si>
  <si>
    <t>Plan Optimality</t>
  </si>
  <si>
    <t>GPT-4o</t>
  </si>
  <si>
    <t>PaP</t>
  </si>
  <si>
    <t>FsCoT</t>
  </si>
  <si>
    <t>Deepseek-R1</t>
  </si>
  <si>
    <t>Continuous Metrics</t>
  </si>
  <si>
    <t>GPT</t>
  </si>
  <si>
    <t>FsCoT vs PaP</t>
  </si>
  <si>
    <t>Yes</t>
  </si>
  <si>
    <t>R1</t>
  </si>
  <si>
    <t>No</t>
  </si>
  <si>
    <t>Gemma</t>
  </si>
  <si>
    <t>Possibility: Direction is negative since Participants with higher response count per prompt has more variablity so r would favour PaP or FsCoT with tighter variability --&gt; Turns out I had some errors in the code (group2,group1)</t>
  </si>
  <si>
    <t>Gemma-3-27B</t>
  </si>
  <si>
    <t>FsCoT vs Participants</t>
  </si>
  <si>
    <t>PaP vs Participants</t>
  </si>
  <si>
    <t>Human</t>
  </si>
  <si>
    <t>Participants</t>
  </si>
  <si>
    <t>NA</t>
  </si>
  <si>
    <t>Binary Metrics</t>
  </si>
  <si>
    <t>Chi-square</t>
  </si>
  <si>
    <t>Yes (Intent)/No(Plan Optimal)</t>
  </si>
  <si>
    <t>McNemar</t>
  </si>
  <si>
    <t>Yes/No</t>
  </si>
  <si>
    <t>Same as before</t>
  </si>
  <si>
    <t>No - Instr. Acc</t>
  </si>
  <si>
    <t>Kruskal-Wallis Test Post-hoc Dunn Test for Continuous Metrics using Rank-Biserial Correlation</t>
  </si>
  <si>
    <t>Metric</t>
  </si>
  <si>
    <t>H</t>
  </si>
  <si>
    <t>p-value</t>
  </si>
  <si>
    <t>Dunn-Test</t>
  </si>
  <si>
    <t>Comparision</t>
  </si>
  <si>
    <t>Adjusted p-value</t>
  </si>
  <si>
    <t>Effect size (r)</t>
  </si>
  <si>
    <t>Participants vs PaP</t>
  </si>
  <si>
    <t>Participants vs FsCoT</t>
  </si>
  <si>
    <t>Plan Feasibilty</t>
  </si>
  <si>
    <t>Magnitude</t>
  </si>
  <si>
    <t>Interpretation</t>
  </si>
  <si>
    <t>r ≈ 0</t>
  </si>
  <si>
    <t>No effect; groups rank similarly</t>
  </si>
  <si>
    <t>≈ 0.1**</t>
  </si>
  <si>
    <t>small</t>
  </si>
  <si>
    <t>---</t>
  </si>
  <si>
    <t>≈ 0.3**</t>
  </si>
  <si>
    <t>moderate</t>
  </si>
  <si>
    <t>≥ 0.5**</t>
  </si>
  <si>
    <t>large</t>
  </si>
  <si>
    <t>Chi-Square Test unpaired binary data</t>
  </si>
  <si>
    <r>
      <rPr>
        <sz val="10"/>
        <color rgb="FFFFFFFF"/>
        <rFont val="Arial"/>
        <family val="2"/>
      </rPr>
      <t xml:space="preserve">Effect size (Cramer's </t>
    </r>
    <r>
      <rPr>
        <i/>
        <sz val="10"/>
        <color rgb="FFFFFFFF"/>
        <rFont val="Arial"/>
        <family val="2"/>
      </rPr>
      <t>V</t>
    </r>
    <r>
      <rPr>
        <sz val="10"/>
        <color rgb="FFFFFFFF"/>
        <rFont val="Arial"/>
        <family val="2"/>
      </rPr>
      <t>)</t>
    </r>
  </si>
  <si>
    <t>Cramér’s V</t>
  </si>
  <si>
    <t>Small</t>
  </si>
  <si>
    <t>Medium</t>
  </si>
  <si>
    <t>Large</t>
  </si>
  <si>
    <t>df = 1</t>
  </si>
  <si>
    <t>df = 2</t>
  </si>
  <si>
    <t>df = 3</t>
  </si>
  <si>
    <t>McNemar Test paired binary data</t>
  </si>
  <si>
    <t>Cohen’s g</t>
  </si>
  <si>
    <t>Effect size (Cohen's g)</t>
  </si>
  <si>
    <t>No effect (b = c)</t>
  </si>
  <si>
    <t>0.05–0.15</t>
  </si>
  <si>
    <t>Small effect</t>
  </si>
  <si>
    <t>0.15–0.25</t>
  </si>
  <si>
    <t>Medium effect</t>
  </si>
  <si>
    <t>&gt; 0.25</t>
  </si>
  <si>
    <t>Large effect</t>
  </si>
  <si>
    <t>Human_action</t>
  </si>
  <si>
    <t>Instruction</t>
  </si>
  <si>
    <t>Grid_file</t>
  </si>
  <si>
    <t>Type</t>
  </si>
  <si>
    <t>Human Intention</t>
  </si>
  <si>
    <t>Actual_Response</t>
  </si>
  <si>
    <t>Generated_response</t>
  </si>
  <si>
    <t>Feasible Actions</t>
  </si>
  <si>
    <t>Optimal Actions</t>
  </si>
  <si>
    <t>Additional: User satisfaction/ Communication Efficiency</t>
  </si>
  <si>
    <t>The human moves upward from their current position at (9,6) to (4,6), which is adjacent to the red door at (4,7). Upon arriving at (4,6), they provide the instruction.</t>
  </si>
  <si>
    <t>Give me a red key for this door?</t>
  </si>
  <si>
    <t>3.txt</t>
  </si>
  <si>
    <t>Unclear</t>
  </si>
  <si>
    <t>I believe the human moved to (4, 6) to face the red door at (4, 7) in order to collect the gem at (1, 11) located beyond two red doors at (4, 7) and (2, 11). To retrieve the gem the human needs to unlock both these doors.</t>
  </si>
  <si>
    <t>I will collect two red keys located at (1, 3) and (1, 7), to unlock the two red doors at (4,7) and (2,11) blocking the path to the gem at (1, 11). To minimize movement, I will first pick up the red key at (1, 7) followed by the other red key at (1, 3), as this strategy reduces the number of steps from my current position at (2, 6). Once both keys are collected, I will pass them to the human located at (4, 6), allowing them to unlock the doors and receive the gem.
Actions:
 1) Collect: red_key at (1,3).
 2) Collect: red_key at (1,7).
 3) Pass: red_keys to the human at (4,6).
 4) Unlock: human unlocks the Red_doors at (4,7) and (2,11).
 5) Retrieve: human retrieves the gem at (1,11).</t>
  </si>
  <si>
    <t xml:space="preserve"> Human Action: The human moves upward from their current position at (9,6) to (4,6), which is adjacent to the red door at (4,7). Upon arriving at (4,6), they provide the instruction.
 Instruction: Give me a red key for this door?
 Type: Unclear. The instruction suggests the human wants to unlock the red door at (4,7) to proceed, but it doesn't specify which gem they are targeting. Given the grid configuration, the human's movement toward the red door implies they might be aiming for the gem at (1,11), which is beyond two red doors. Therefore, the instruction lacks specificity as it doesn't account for the need for two red keys to access the gem.
 Response: There are three red keys and two red doors on the grid. The human's instruction to get a red key indicates they want to unlock the red door at (4,7). However, to reach the gem at (1,11), they will need to unlock another red door at (2,11). Thus, I will collect two red keys to ensure the human can access the desired gem. To minimize movement, I will collect the red keys at (1,0) and (1,3), as they are closest to my current position at (2,6). I will then pass them to the human at (4,6) to unlock the doors and retrieve the gem.
 Actions:
 1) Collect: red_key at (1,0).
 2) Collect: red_key at (1,3).
 3) Pass: red_keys to the human at (4,6).
 4) Unlock: human unlocks the Red_doors at (4,7) and (2,11).
 5) Retrieve: human retrieves the gem at (1,11).</t>
  </si>
  <si>
    <t>The human moves downward from their current position at (6,4) to (8,4), where they provide the instruction.</t>
  </si>
  <si>
    <t>Can you pass me the blue key?</t>
  </si>
  <si>
    <t>5.txt</t>
  </si>
  <si>
    <t>I believe the human moved to (8, 4) to collect the gem at (8, 9) located beyond the blue door and red door at (8, 6) and (8, 8) respectively since they asked for a blue key. To retrieve the gem the human needs to unlock both these doors.</t>
  </si>
  <si>
    <t>I will collect one blue key and one red key located at (3, 8) and (5, 8) respectively, to give to the human so they can unlock the two doors blocking the path to the gem at (8, 9). To minimize movement, I will first pick up the blue key at (3, 8) followed by the red key at (5, 8), as this strategy reduces the number of steps from my current position at (1, 8) to the human at (8, 4). Once both keys are collected, I will pass them to the human, allowing them to unlock blue door and red door at (8, 6) and (8, 8) respectively  and receive the gem at (8, 9).
Actions:
1) Collect: blue_key at (3,8).
2) Collect: red_key at (5,8).
3) Pass: blue_key and red_key to the human at (8,4).
4) Unlock: human unlocks the Blue_door at (8,6) and the Red_door at (8,8).
5) Retrieve: human retrieves gem at (8,9).</t>
  </si>
  <si>
    <t>Human Action: The human moves downward from their current position at (6,4) to (8,4), where they provide the instruction.
Instruction: Can you pass me the blue key?
Type: Unclear. The instruction asks for the blue key, but the human's movement suggests they might be aiming for the gem at (8,9), which is beyond a red door at (8,8). The blue key is not directly related to accessing this gem, making the instruction unclear.
Response: There is one blue key and two blue doors on the grid. The instruction asks for the blue key, but the human's movement towards (8,4) suggests they might be targeting the gem at (8,9), which is blocked by a red door at (8,8). To access this gem, the human would need a red key to unlock the red door. Therefore, I will collect the red key at (5,8) and pass it to the human at (8,4), allowing them to unlock the red door and retrieve the gem.
 Actions:
 1) Collect: red_key at (5,8).
 2) Pass: red_key to the human at (8,4).
 3) Unlock: human unlocks the Red_door at (8,8).
 4) Retrieve: human retrieves the gem at (8,9).</t>
  </si>
  <si>
    <t>The human moves left from their current position at (0,5) to (0,3), where they provide the instruction before continuing their movement.</t>
  </si>
  <si>
    <t>I'm going for the red key, can you get the yellow key?</t>
  </si>
  <si>
    <t>6.txt</t>
  </si>
  <si>
    <t>Clear</t>
  </si>
  <si>
    <t>I believe the human moved to (0, 3) to collect the red key at (0, 0) to retrieve the gem at (10, 0) located beyond the red and yellow doors at (5, 5) and (8, 0) respectively. To retrieve the gem the human needs to unlock both these doors and receive the yellow key from the agent.</t>
  </si>
  <si>
    <t>The human only requested the yellow key as they are attempting to grab the red key at (0, 0), to unlock the first red door at (5, 5) blocking the path to the gem at (10, 0). To minimize movement, I will first pick up the yellow key at (10, 5) to reduce the number of steps from my current position at (10, 9) to the human's future position at (6, 5). Once I collect the yellow key, I will pass it to the human once the human reaches (6, 5), allowing them to unlock the yellow door at (8, 0) and receive the gem.
 Actions:
 1) Collect: yellow_key at (10,5).
 2) Pass: yellow_key to the human at (6,5) or their future position if they move towards the yellow door after human unlocks the red door at (5, 5).
 3) Unlock: human unlocks the Yellow_door at (8,0).
 4) Retrieve: human retrieves the gem at (10,0).</t>
  </si>
  <si>
    <t>Human Action: The human moves left from their current position at (0,5) to (0,3), where they provide the instruction before continuing their movement. 
Instruction: On my way to pick up the red key, can you find a yellow key? 
Type: Unclear. The instruction suggests the human is interested in a gem that requires a red key, but also asks for a yellow key. This implies the human might be targeting a gem that requires passing through both a red and a yellow door. However, the instruction doesn't specify which yellow key is needed, nor does it clarify the exact gem location, making it unclear. 
Response: The grid contains two yellow keys, one red key, two red doors, and two yellow doors. The human's movement toward the red key at (0,0) suggests they aim to unlock a red door. However, the instruction also asks for a yellow key, indicating the human might need to pass through a yellow door as well. The gem at (10,0) is behind a yellow door at (8,0), which requires a yellow key. To minimize steps, I will collect the yellow key at (10,5) since it is closer to my position at (10,9). I will then pass it to the human, allowing them to unlock the yellow door and access the gem. 
Actions: 
1) Collect: yellow_key at (10,5). 
2) Pass: yellow_key to the human at (0,3) or their future position. 
3) Unlock: human unlocks the Yellow_door at (8,0) after obtaining the red key and unlocking the red door. 
4) Retrieve: human retrieves the gem at (10,0).</t>
  </si>
  <si>
    <t>The human moves right from their current position at (5,0) to (5,3), where they provide the instruction before continuing their movement.</t>
  </si>
  <si>
    <t>I'm picking up the yellow key. Can you get a red key?</t>
  </si>
  <si>
    <t>7.txt</t>
  </si>
  <si>
    <t>I believe the human moved to (5, 3) to collect the gem at (0, 7) located beyond the red door and yellow door at (4, 8)  and (2, 7) respectively. To retrieve the gem the human needs to have both keys and unlock both these doors.</t>
  </si>
  <si>
    <t>The human only requested the red key to unlock the red door at (4,8) as they are attempting to grab the yellow key at (5, 7), to unlock the yellow door at (2, 7) blocking the path to the gem at (0, 7). To minimize movement, I will first pick up the red key at (7, 7) to reduce the number of steps from my current position at (8, 4) to the human's future position at (5, 8). Once I collect the red key, I will pass it to the human at (5, 3) or their next position at (5, 8), allowing them to unlock the doors and receive the gem.
Actions:
 1) Collect: red_key at (7,7).
 2) Pass: red_key to the human at (5,3) or their next position at (5,8).
 3) Unlock: human uses the red key to unlock the Red_door at (4,8) and Yellow_door at (2,7)
 4) Retrieve: human retrieves the gem at (0,7).</t>
  </si>
  <si>
    <t>Human Action: The human moves right from their current position at (5,0) to (5,3), where they provide the instruction before continuing their movement.
 Instruction: I'm picking up the yellow key. Can you get a red key?
 Type: Unclear. The instruction specifies collecting a red key, but the grid configuration suggests multiple possible gems the human might be targeting. The human's movement indicates they might be heading towards the red door at (4,8) or (9,2), but the instruction doesn't specify which gem they are aiming for, making it unclear.
 Response: The grid contains two red keys, one yellow key, three red doors, and one yellow door. The human is picking up the yellow key at (5,7), which suggests they might be planning to unlock the yellow door at (2,7) to access the gem at (0,7). However, they also request a red key, indicating they might be targeting a gem beyond a red door. Given the human's movement towards the right, they could be aiming for the gem at (5,10) or (10,2), both of which require passing through red doors. To minimize steps, I will collect the red key at (8,0) and pass it to the human at (5,3) or their next position, enabling them to unlock the necessary red door.
 Actions:
 1) Collect: red_key at (8,0).
 2) Pass: red_key to the human at (5,3) or their next position.
 3) Unlock: human uses the red key to unlock the Red_door at (4,8) or (9,2).
 4) Retrieve: human retrieves the gem at (5,10) or (10,2).</t>
  </si>
  <si>
    <t>The human moves upward from their current position at (3,5) to (0,5), where they provide the instruction before continuing their movement.</t>
  </si>
  <si>
    <t>I will pick up this red key. Can you find a yellow one?</t>
  </si>
  <si>
    <t>10.txt</t>
  </si>
  <si>
    <t>I believe the human moved to (0, 5) to pick up the red key at (0, 0) and to collect either one of the gems at (7, 2), (7, 4), or (7, 6), respectively. Because to reach these gems it requires to unlock a yellow door first and then a red door. Thus it is impossible to determine further intention. Based on the human's future movements I will be heading towards them to pass the yellow key. The human based on their preference can unlock any of the two doors.</t>
  </si>
  <si>
    <t>The human only requested the yellow key as they are attempting to grab the red key at (0, 0), to unlock the one of the red doors at (6, 2) or (6, 4), (6, 6) and one of the yellow doors at (5, 2), or (4, 5) respectively. To minimize movement, I will pick up the yellow key at (9, 0) to reduce the number of steps from my current position at (9, 5) to the human at (3, 5) or (4, 2) or their future position. Once I collect the yellow key, I will pass it to the human at (3, 5) or (4, 2), allowing them to unlock the doors and receive the gem.
 Actions:
 1) Collect: yellow_key at (9,0).
 2) Pass: yellow_key to the human at (3,5) or (4,2) or their future position.
 3) Unlock: human unlocks the Yellow_door at (5,2) or (4,5) and Red_door at (6,2) or (6,4), (6,6)
 4) Retrieve: human retrieves the gem at either (7,2), (7,4) or (7,6).</t>
  </si>
  <si>
    <t xml:space="preserve"> Type: Unclear. The instruction "I will pick up this red key. Can you find a yellow one?" suggests that the human is interested in a gem that requires a yellow key. However, the human's movement from (3,5) to (0,5) indicates they are picking up the red key at (0,0). This implies they might be targeting a gem that requires both red and yellow keys. The instruction lacks specificity about which yellow key is needed and which gem is the target, making it unclear.
 Response: The human's movement suggests they are interested in a gem that requires both a red and a yellow key. The grid contains three yellow doors and two yellow keys. The human is likely targeting a gem that requires unlocking a yellow door. Given the human's current trajectory, they might be aiming for the gem at (7,2), which is behind a yellow door at (5,2). To assist the human, I will collect the yellow key at (9,0), as it is the closest to my current position at (9,5). I will then pass it to the human to unlock the yellow door and retrieve the gem.
 Actions:
 1) Collect: yellow_key at (9,0).
 2) Pass: yellow_key to the human at (0,5) or their future position.
 3) Unlock: human unlocks the Yellow_door at (5,2).
 4) Retrieve: human retrieves the gem at (7,2).</t>
  </si>
  <si>
    <t>The human moves upward from their current position at (6,4) to (4,4), then proceeds to move right, providing the instruction upon reaching (4,6). After giving the instruction, the human continues their movement.</t>
  </si>
  <si>
    <t>Can you come and unlock this door?</t>
  </si>
  <si>
    <t>12.txt</t>
  </si>
  <si>
    <t>I believe the human moved to (4, 6) to collect the gem at (6, 8) or (2,8). The most optimal path to any of these two gems is by unlocking the red door at (4, 8). To retrieve either of the gems the human needs to have that red door unlocked.</t>
  </si>
  <si>
    <t>I will pick up the red key at (1, 0) from my position at (2, 2). Once I collect the red key, I will move to the red door at (4, 8) and unlock the red door, allowing the human to collect either of the gems at (6,8) or (2,8).
 Actions:
 1) Collect: red_key at (1,0).
 2) Unlock: red_door at (4,8).
 3) Retrieve: human retrieves the gem at (6,8) or (2,8)</t>
  </si>
  <si>
    <t>Human Action: The human moves upward from their current position at (6,4) to (4,4), then proceeds to move right, providing the instruction upon reaching (4,6). After giving the instruction, the human continues their movement.
 Instruction: Can you come and unlock this door?
 Type: Unclear. The instruction is ambiguous because it doesn't specify which door needs to be unlocked. Based on the human's movement and position at (4,6), they are near the red door at (4,8). However, there is another red door at (3,0) that could also be relevant. The human's path suggests they might be aiming for the gem at (6,8), which requires unlocking the red door at (4,8) and potentially the red door at (3,0) if they plan to loop around. Thus, the instruction lacks specificity.
 Response: The grid contains two red doors and one red key. The human's movement towards (4,6) suggests they might want to unlock the red door at (4,8) to access the gem at (6,8). However, given the presence of another red door at (3,0), it's possible they might need to unlock both doors. Since the instruction is unclear, I will collect the red key at (1,0) and unlock the red door at (4,8) first. If the human's subsequent movements indicate a need to unlock the other red door, I will then assist further.
 Actions:
 1) Collect: red_key at (1,0).
 2) Unlock: red_door at (4,8).
 3) Observe: human's subsequent movements to determine if unlocking the red_door at (3,0) is necessary.</t>
  </si>
  <si>
    <t>The human moves downward from their current position at (4,4) to (6,4) to collect the yellow key. After collecting the key, they move upward to (5,4), then to the right to (5,5), where they provide the instruction. Following this, the human continues their movement.</t>
  </si>
  <si>
    <t>Can you open the blue door?</t>
  </si>
  <si>
    <t>13.txt</t>
  </si>
  <si>
    <t>I believe the human moved to (5, 5) to collect the gem at (3, 10). The desired gem is located beyond a blue door and a yellow door at (4, 8) and (3, 9) respectively. To retrieve the gem the human needs to have the blue door at (4, 8) unlocked.</t>
  </si>
  <si>
    <t>There is one blue key on the grid. I will pick up the blue key at (0, 8). Once I collect the blue key, I will move to the blue door at (4, 8) and unlock the door, allowing the human to use the yellow key to unlock the yellow door at (3, 9) and collect the gem at (3, 10).
 Actions:
 1) Collect: blue_key at (0,8).
 2) Unlock: Blue_door at (4,8) 
 3) Unlock: human unlocks Yellow_door at (3,9).
 4) Retrieve: human retrieves the gem at (3,10).</t>
  </si>
  <si>
    <t>Human Action: The human moves downward from their current position at (4,4) to (6,4) to collect the yellow key. After collecting the key, they move upward to (5,4), then to the right to (5,5), where they provide the instruction. Following this, the human continues their movement.
 Instruction: Can you open the blue door?
 Type: Unclear. The instruction to open the blue door is ambiguous because there are two blue doors on the grid, and the human's movement doesn't clearly indicate which gem they are aiming for. The human collected the yellow key, which suggests they might need to pass through a yellow door as well. This implies the human might be targeting a gem that requires unlocking both a blue and a yellow door, but the instruction doesn't specify this, making it unclear.
 Response: There are two blue doors and two yellow doors on the grid. The human collected the yellow key, indicating they might need to pass through a yellow door. The instruction to open a blue door suggests the human might be aiming for a gem that requires unlocking both a blue and a yellow door. The gem at (5,10) is behind a blue door at (4,8) and a yellow door at (5,9). To assist the human, I will collect the blue key at (0,8) and pass it to the human at (5,5). This will allow them to unlock the blue door at (4,8) and proceed to the yellow door at (5,9) using the yellow key they already have, enabling them to retrieve the gem at (5,10).
 Actions:
 1) Collect: blue_key at (0,8).
 2) Pass: blue_key to the human at (5,5).
 3) Unlock: human unlocks the Blue_door at (4,8) and the Yellow_door at (5,9).
 4) Retrieve: human retrieves the gem at (5,10).</t>
  </si>
  <si>
    <t>The human provides the instruction from their current position at (4,1) before proceeding to move further.</t>
  </si>
  <si>
    <t>Can you open the red door there?</t>
  </si>
  <si>
    <t>15.txt</t>
  </si>
  <si>
    <t>I believe that the human wants me to open the red door located at either (4, 6) or (6, 5). Since both the doors are equidistant from my and the human's positions, it is unclear which red door the human wants me to open. Based on the human's location in the future, I will open the appropriate door. OR I believe the human wants me to open the red door at (6, 5) since it will take fewer steps for the human from their current position at (4, 1).</t>
  </si>
  <si>
    <t>There are two red doors located at (4, 6) and (6, 5). Both of these doors are equally far away from both my and the human's position. I will first collect the red key at (2, 7). After collecting the red key, I will unlock the red door either at (4, 6) or (6, 5) where the human ultimately moves to. OR After collecting the red key, I will unlock the red door either at (6, 5) since it will require fewer steps for the human to move to this red door from their current position at (4, 1). 
Actions:
 1) Collect: red_key at (2,7).
 2) Unlock: Red_door at (4,6) or (6,5).
 3) Retreive: human retrieves gem at (8,5) and (5,7)</t>
  </si>
  <si>
    <t>Human Action: The human provides the instruction from their current position at (4,1)
Instruction: Can you open the red door there?
Type: Unclear. The instruction specifies opening a red door, but there are two red doors on the grid at (4,6) and (6,5). The human's position at (4,1) is closer to the red door at (4,6), suggesting they might be referring to this door. However, the instruction does not specify which red door to open, and there is no direct indication of which gem the human intends to collect, making the instruction unclear.
Response: The human is likely referring to the red door at (4,6) due to their proximity. To assist the human, I will collect the red key at (2,7) and use it to unlock the red door at (4,6). This will allow the human to proceed further and potentially access the gem at (5,7). However, since the instruction is unclear, I will remain attentive to any further instructions or movements from the human that might clarify their intentions.
Actions:
1) Collect: red_key at (2,7).
2) Unlock: red_door at (4,6).
3) Retreive: human retrieves gem at (5,7)</t>
  </si>
  <si>
    <t>The human moves left from their current position at (6,2) to (6,1) and then upward to (5,1). Upon reaching (5,1), adjacent to the red door at (4,1), they provide the instruction.</t>
  </si>
  <si>
    <t>Can you unlock this red door?</t>
  </si>
  <si>
    <t>18.txt</t>
  </si>
  <si>
    <t>I believe the human moved to (5, 1) to collect the gem at (1, 1) located behind a blue and red door at (2, 1) and (4, 1) respectively. To retrieve the gem the human needs to have the both doors unlocked.</t>
  </si>
  <si>
    <t>The human only requested that the red door be unlocked at (4, 1), which is blocking the path to the gem at (1, 1). The blue door at (2, 1) is also blocking the gem, and since there is only one blue key on the map, I will also unlock the blue door. I will pick up the red key and blue key at (0, 5) and (2, 7) respectively from my current position of (2, 5). Once I collect both keys, I will move to unlock the blue door at (2, 1) and unlock the red door at (4, 1), allowing the human to collect the gem.
 Actions:
 1) Collect: red_key at (0,5).
 2) Collect: blue_key at (2,7).
 3) Unlock: Blue_door at (2,1) and Red_door at (4,1).
 4) Retrieve: human retrieves the gem at (1,1).</t>
  </si>
  <si>
    <t>Type: Unclear. The instruction "Can you unlock this red door?" is ambiguous because it doesn't specify which gem the human intends to collect. The human's movement to (5,1), adjacent to the red door at (4,1), suggests they might want to proceed through the door. However, there is another red door at (6,6) blocking the path to the gem at (6,7). Therefore, the human needs two red keys to access the gem, but the instruction only mentions unlocking one red door, making it unclear.
 Response: The grid contains one red key and two red doors. The human's movement to (5,1) indicates they want to pass through the red door at (4,1). However, to reach the gem at (6,7), the human must also pass through the second red door at (6,6). Since there is only one red key available at (0,5), I will collect it and pass it to the human at (5,1). The human can then unlock the first red door at (4,1). Afterward, I will need to find a way to assist the human in unlocking the second red door at (6,6) to access the gem.
 Actions:
 1) Collect: red_key at (0,5).
 2) Pass: red_key to the human at (5,1).
 3) Unlock: human unlocks the Red_door at (4,1).
 4) Plan: Determine a strategy to unlock the second Red_door at (6,6) for the human to retrieve the gem at (6,7).</t>
  </si>
  <si>
    <t>The human moves downward from their current position at (0,0) to (2,0) to collect the red key. After obtaining the red key at (2,0), they move right to (2,2). Upon reaching (2,2), they provide the instruction before continuing their movement.</t>
  </si>
  <si>
    <t>Can you come and get this blue door?</t>
  </si>
  <si>
    <t>20.txt</t>
  </si>
  <si>
    <t>I believe the human collected the red key and moved to (2, 2) to collect either one of the gems, located at (1, 7) and (3, 7), both of which are behind a blue and red door at (2, 4) and (2, 6) respectively. I assume the human wants me to unlock the blue door at (2, 4) such that they can unlock red door at (2,6) beyond the blue door and obtain the gems located behind it.</t>
  </si>
  <si>
    <t>There are two blue doors on the grid at (2,4) and (4,2). Since the human picked up a red key asked for the blue door to be unlocked, I will unlock blue door at (2, 4) since the human desires to retrieve the gems beyond blue and red doors at (2,4) and (2,6). I will first obtain the blue key from position (6, 7). I will then unlock the blue door at (2, 4). The human can then unlock the red door at (2,6) to retrieve any one of the gems.
Actions:
 1) Collect: blue_key at (6,7).
 2) Unlock: Blue_door at (2,4).
 3) Unlock: human unlocks Red_door at (2,6)
 4) Retrieve: human retrieves the gem at (1,7) or (3,7).</t>
  </si>
  <si>
    <t>Type: Unclear. The instruction "Can you come and get this blue door?" is ambiguous because it doesn't specify which blue door the human wants to be unlocked. There are two blue doors on the grid at (2, 4) and (4, 2), and the human's movement to (2, 2) suggests they might be interested in the gem at (1, 7), which requires passing through the blue door at (2, 4). However, the instruction doesn't explicitly mention which door to unlock, making it unclear.
 Response: Given the human's movement to (2, 2) and their instruction, it seems they intend to proceed towards the gem at (1, 7), which is beyond the blue door at (2, 4). To assist the human, I need to collect the blue key at (6, 7) and unlock the blue door at (2, 4). Since the instruction is unclear, I will assume the human's goal is to reach the gem at (1, 7) and act accordingly.
 Actions:
 1) Collect: blue_key at (6, 7).
 2) Move to: blue_door at (2, 4).
 3) Unlock: blue_door at (2, 4).
 4) Allow: human to proceed and retrieve the gem at (1, 7).</t>
  </si>
  <si>
    <t>The human moves upward from their current position at (9,6) to (7,6), where they provide the instruction.</t>
  </si>
  <si>
    <t>I need a key for this yellow door.</t>
  </si>
  <si>
    <t>I believe the human moved to the yellow door at (7, 6) to collect the gem at (9, 0) located beyond both the yellow and blue doors at (7, 3) and (8, 0) respectively. To retrieve the gem the human needs to unlock both these doors.</t>
  </si>
  <si>
    <t>While the human only requested the yellow key, I will collect both the yellow and blue keys located at (0, 3) and (0, 7), respectively, to unlock the two doors blocking the path to the gem at (9, 0). Any key can be picked first as there is no difference in the number of steps from my current position at (2, 6). Once both keys are collected, I will pass them to the human at (7, 6), allowing them to unlock the doors.
1) Collect: yellow_key at (0,3).
 2) Collect: blue_key at (0,7).
 3) Pass: yellow_key and blue_key to the human at (7,6).
 4) Unlock: human unlocks the Yellow_door at (7,3) and the Blue_door at (8,0).
 5) Retrieve: human retrieves the gem at (9,0).</t>
  </si>
  <si>
    <t xml:space="preserve"> Human Action: The human moves upward from their current position at (9,6) to (7,6), where they provide the instruction.
 Instruction: I need a key for this yellow door.
 Type: Unclear. The instruction specifies a yellow key, which suggests the human wants to pass through the yellow door at (7,3). However, the human's movement from (9,6) to (7,6) indicates they might be aiming for the gem at (9,0), which is beyond a blue door at (8,0). This implies that the human might need both the yellow and blue keys, but the instruction only mentions the yellow key, making it unclear.
 Response: The grid contains one yellow key and one blue key, with corresponding doors blocking potential paths to gems. The human's movement suggests they might be targeting the gem at (9,0), which requires passing through a blue door. However, the instruction only mentions a yellow key, which is needed to pass through the yellow door at (7,3). To ensure the human can reach their desired gem, I will collect both the yellow key at (0,3) and the blue key at (0,7). I will then pass these keys to the human at (7,6), allowing them to unlock both the yellow and blue doors as needed.
 Actions:
 1) Collect: yellow_key at (0,3).
 2) Collect: blue_key at (0,7).
 3) Pass: yellow_key and blue_key to the human at (7,6).
 4) Unlock: human unlocks the Yellow_door at (7,3) and the Blue_door at (8,0).
 5) Retrieve: human retrieves the gem at (9,0).</t>
  </si>
  <si>
    <t>On my way to pick up the blue key, can you find a yellow key?</t>
  </si>
  <si>
    <t>I believe the human moved to (0, 3) to pick up the blue key at (1, 0) and requested the yellow key to retrieve the gem at (2, 10) located beyond both the blue and yellow doors at (4, 7) and (3, 10) respectively.</t>
  </si>
  <si>
    <t>I will collect yellow key located at (8, 10), to unlock the yellow door blocking the path to the gem at (3, 10). To minimize movement, I will pick up the yellow key at (8, 10), as this strategy reduces the number of steps from my current position at (10, 9). Once the key is collected, I will pass it to the human at (4, 10) or their future position, after they unlock the blue door at (4, 7). The human can then unlock the yellow door at (3, 10) to retrive the gem at (2, 10).
Actions:
 1) Collect: yellow_key at (8,10).
 2) Pass: yellow_key to the human at (4,10) or their future position after they unlocked the blue door at (4,7)
 3) Unlock: human unlocks the Yellow_door at (3,10).
 4) Retrieve: human retrieves the gem at (2,10).</t>
  </si>
  <si>
    <t>Type: Unclear. The instruction "On my way to pick up the blue key, can you find a yellow key?" suggests that the human is interested in a gem that requires a yellow key. However, the grid configuration shows that there are two yellow doors and two yellow keys, and the instruction doesn't specify which yellow key or door is relevant. The human's movement towards the blue key at (1,0) indicates they might be aiming for a gem that requires unlocking a blue door first, but the instruction lacks specificity about the yellow key's purpose, making it unclear.
 Response: The human is moving towards the blue key at (1,0), which suggests they might be planning to unlock a blue door. However, the instruction asks for a yellow key, indicating that a yellow door might also be involved in reaching the desired gem. There are two yellow keys on the grid, at (8,10) and (10,5), and two yellow doors at (3,10) and (8,0). Given the human's current trajectory, they might be aiming for the gem at (4,0) or (10,0), both of which require passing through a yellow door. To minimize steps, I will collect the yellow key at (10,5) and pass it to the human, enabling them to unlock the yellow door at (8,0) to potentially reach the gem at (10,0).
 Actions:
 1) Collect: yellow_key at (10,5).
 2) Pass: yellow_key to the human at a future position, likely near (8,0) if they continue moving towards the blue key and then towards the yellow door.
 3) Unlock: human unlocks the Yellow_door at (8,0).
 4) Retrieve: human retrieves the gem at (10,0).</t>
  </si>
  <si>
    <t>The human moves right from their current position at (3,3) to (3,5), where they provide the instruction before continuing their movement.</t>
  </si>
  <si>
    <t>I'll get the blue key. Can you pick up a red key?</t>
  </si>
  <si>
    <t>8.txt</t>
  </si>
  <si>
    <t>I believe the human moved to (3, 5) to pick up the blue key and requested the red key to collect either the gem at (11, 8) or the gem at (11, 12) located behind the red and blue doors at (9, 10) and (10, 10) respectively. Thus the red and blue key are required for the human to reach either one of their desired gems.</t>
  </si>
  <si>
    <t>The human wants to retrieve the gems at either (11, 8) or (11, 12) which are blocked by a red door at (9, 10) and a blue door at (10, 10). Since the human is picking up the blue key at (3, 8), I will collect the red key. To minimize movement, I will pick up the red key located at (8, 6), as this strategy reduces the number of steps from my current position at (6, 3). Once the key is collected, I will pass it to the human at (8,10) or their future position, allowing them to unlock the both the doors and retrieve either one of the gems.
 1) Collect: red_key at (8,6).
 2) Pass: red_key to the human at (8,10) or their future position.
 3) Unlock: human unlocks the Red_door and Blue_door at (9,10) and Blue-door at (10,10).
 4) Retrieve: human retrieves the gem either at (11,8) or (11,12).</t>
  </si>
  <si>
    <t>Human Action: The human moves right from their current position at (3,3) to (3,5), where they provide the instruction before continuing their movement.
 Instruction: I'll get the blue key. Can you pick up a red key?
 Type: Unclear. The instruction specifies picking up a red key, but the human's movement towards the blue key at (3,8) suggests they might be planning to unlock the blue door at (1,10) or (10,10) to access a gem. However, the instruction to pick up a red key implies they might also be targeting a gem behind a red door. The grid has two red doors, and the human might need more than one red key, which is not specified, making the instruction unclear.
 Response: The human's movement towards the blue key at (3,8) suggests they might be planning to unlock a blue door. However, the instruction to pick up a red key indicates they might also need to access a gem behind a red door. There are two red doors at (9,3) and (9,10), and three red keys available. To cover both possibilities, I will collect the red key at (0,5) and pass it to the human. If the human needs more red keys, they can communicate further instructions.
 Actions:
 1) Collect: red_key at (0,5).
 2) Pass: red_key to the human at (3,5) or their next position.</t>
  </si>
  <si>
    <t>The human moves right from their current position at (5,3) to (5,6) and then moves downward to (6,6), where they provide the instruction before continuing their movement.</t>
  </si>
  <si>
    <t>Can you go get the red key?</t>
  </si>
  <si>
    <t>9.txt</t>
  </si>
  <si>
    <t>I believe the human moved to (6, 6) to collect the blue key at (8, 6) and asked me to collect red key, to collect the gem at either (8, 0) or (8, 4) located beyond both the red and blue doors at (6, 3) and (7, 3) respectively. To retrieve either of the gem the human needs to unlock both these doors.</t>
  </si>
  <si>
    <t>I assume the human will pick up the blue key at (8, 6) since the human asked for the red key and was headed in that direction. I believe the human wants to retrieve the gem either at (8, 0) or (8, 4) which are beyond a red and a blue door at (6, 3) and (7, 3) respectively. There are two red keys on the grid at (0, 7) and at (3, 7). Since the red key at (3, 7) is blocked by a blue door, I will collect the red key at (0, 7) such that it takes minimal steps. Once the red key is collected, I will pass it to the human at (5, 3) or their future position, allowing him to unlock the doors and collect either one of the gems.
Actions:
 1) Collect: red_key at (0,7).
 2) Pass: red_key to the human at (5,3) or their future position.
 3) Unlock: human unlocks the Red_door at (6,3) and Blue_door at (7,3).
 4) Retrieve: human retrieves the gem at (8,0) or (8,4).</t>
  </si>
  <si>
    <t>Human Action: The human moves right from their current position at (5,3) to (5,6) and then moves downward to (6,6), where they provide the instruction before continuing their movement.
 Instruction: Can you go get the red key?
 Type: Unclear. The instruction asks for a red key, but the grid contains two red keys and three red doors. The human's movement suggests they are heading towards the red door at (6,3) or (6,10), but it's unclear which gem they aim to collect. The instruction lacks specificity regarding the number of keys needed or the specific gem targeted, making it unclear.
 Response: The grid contains two red keys at (0,7) and (3,7), and three red doors at (0,2), (6,3), and (6,10). The human's movement towards (6,6) suggests they might be targeting the gem at (8,0) or (8,4), both of which require passing through at least one red door. Given the instruction's lack of specificity, I will collect both red keys to ensure the human can unlock the necessary doors to reach their desired gem.
 Actions:
 1) Collect: red_key at (0,7).
 2) Collect: red_key at (3,7).
 3) Pass: red_keys to the human at (6,6).
 4) Unlock: human unlocks the necessary Red_doors at (6,3) or (6,10).
 5) Retrieve: human retrieves the gem at (8,0) or (8,4).</t>
  </si>
  <si>
    <t>I will pick up the blue key. Can you find a yellow one?</t>
  </si>
  <si>
    <t>10b.txt</t>
  </si>
  <si>
    <t>I believe the human moved to (0, 5) to pick up the blue key at (0, 10) and to collect either one of the gems at (7, 4), (7, 6), or (7, 8), respectively. Because to reach these gems it requires to unlock a yellow door first and then a blue door. Thus it is impossible to determine further intention. Based on the human's future movements I will be heading towards them to pass the yellow key. The human based on their preference can unlock any of the two doors.</t>
  </si>
  <si>
    <t>The human only requested the yellow key as they are attempting to grab the blue key at (0, 10), to unlock the one of the blue doors at (6, 4), (6, 6), or (6, 8) and one of the yellow doors at (4 5), or (5, 8) respectively  blocking the path to the gems. To minimize movement, I will pick up the yellow key at (9, 10) to reduce the number of steps from my current position at (9, 5) to the human'at (3, 5) or (4, 8) or their future position. Once I collect the yellow key, I will pass it to the human at (3, 5) or (4, 8), allowing them to unlock the doors and receive the gem.
 Actions:
 1) Collect: yellow_key at (9,10).
 2) Pass: yellow_key to the human at (3,5) or (4,8) or their future position.
 3) Unlock: human unlocks the Yellow_door at (4,5) or (5,8) and Blue_door at (6,4) (6,6), or (6,8)
 4) Retrieve: human retrieves the gem at either (7,4), (7,6) or (7,8).</t>
  </si>
  <si>
    <t>Type: Unclear. The instruction mentions finding a yellow key, but the human's movement suggests they are interested in the blue key at (0,10). The instruction lacks specificity regarding the intended gem, as there are multiple yellow doors and gems on the grid. The human's movement towards the blue key indicates they might be planning to use it, but the instruction does not clarify which gem they are targeting, making it unclear.
Response: The human's instruction to find a yellow key suggests they might be interested in accessing a gem beyond a yellow door. However, the human's movement towards the blue key at (0,10) implies they might be planning to use it to unlock a blue door. Given the grid configuration, the human might be aiming for the gem at (7,6), which is blocked by a blue door at (6,6) and a yellow door at (5,8). To assist the human, I will collect the yellow key at (9,0) and pass it to them, allowing them to unlock the yellow door and access the gem.
Actions:
1) Collect: yellow_key at (9,0).
2) Pass: yellow_key to the human at their future position, likely near the yellow door at (5,8).
3) Unlock: human uses the blue key to unlock the Blue_door at (6,6) and the yellow key to unlock the Yellow_door at (5,8).
4) Retrieve: human retrieves the gem at (7,6).</t>
  </si>
  <si>
    <t>The human moves upward from their current position at (7,4) to (3,4), and then moves right to (3,6), where they provide the instruction.</t>
  </si>
  <si>
    <t>Can you get the key for this door?</t>
  </si>
  <si>
    <t>11.txt</t>
  </si>
  <si>
    <t>I believe the human moved to the blue door at (3, 6) to collect the gem at (0, 11) located beyond both the blue and red doors at (3, 9) and (2, 11) respectively. To retrieve the gem the human needs to unlock both these doors.</t>
  </si>
  <si>
    <t>Although the human only requested one key, I will collect both the red and blue keys located at (0,0) and (1,0), respectively. This will allow me to unlock the blue door at (3,9) and the red door at (2,11), which block the path to the gem at (0,11). To minimize steps from my current position at (0,3), I will first pick up the red key, followed by the blue key. The order of picking up the keys doesn't matter, since collecting both of them from my current position will require the same steps. Once both keys are collected, I will deliver them to the human at (3,6), enabling them to unlock the doors.
 Actions:
 1) Collect: red_key at (0,0).
 2) Collect: blue_key at (1,0).
 3) Pass: blue_key and red_key to the human at (3,6).
 4) Unlock: human unlocks the Blue_door at (3,9) and Red_Door at (2,11).
 5) Retrieve: human retrieves the gem at (0,11).</t>
  </si>
  <si>
    <t>Human Action: The human moves upward from their current position at (7,4) to (3,4), and then moves right to (3,6), where they provide the instruction.
 Instruction: Can you get the key for this door?
 Type: Unclear. The instruction is ambiguous because it doesn't specify which key is needed. The human moved to (3,6), which is adjacent to a blue door at (3,9). However, the grid layout shows multiple doors and keys, and the human's path doesn't clearly indicate which gem they are targeting. The ambiguity arises because the instruction doesn't specify the color of the key needed, and there are multiple doors and gems on the grid.
 Response: The human's movement suggests they might be interested in the gem at (4,7), which is beyond the blue door at (3,9). To access this gem, the human needs a blue key. There is one blue key available at (1,0). To assist the human, I will collect the blue key and pass it to them. This will allow the human to unlock the blue door at (3,9) and proceed towards the gem at (4,7).
 Actions:
 1) Collect: blue_key at (1,0).
 2) Pass: blue_key to the human at (3,6).
 3) Unlock: human unlocks the Blue_door at (3,9).
 4) Retrieve: human retrieves the gem at (4,7).</t>
  </si>
  <si>
    <t>The human moves upward from their current position at (6,4) to (4,4), then proceeds to move left, providing the instruction upon reaching (4,2). After giving the instruction, the human continues their movement.</t>
  </si>
  <si>
    <t>Can you go and unlock that door?</t>
  </si>
  <si>
    <t>I believe the human moved to (4, 2) to collect the gem at (0, 0). The most optimal path to any other gem involves stopping earlier at the blue door. The gem is located beyond a red door at (3, 0). To retrieve the gem the human needs to have that red door unlocked.</t>
  </si>
  <si>
    <t>I will pick up the red key at (1, 0) from my position at (2, 2). Once I collect the red key, I will move to the red door at (3, 0) and unlock the red door, allowing the human to collect the gem.
 Actions:
 1) Collect: red_key at (1,0).
 2) Unlock: Red_door at (3,0).
 3) Retrieve: human retrieves the gem at (0,0).</t>
  </si>
  <si>
    <t>Human Action: The human moves upward from their current position at (6,4) to (4,4), then proceeds to move left, providing the instruction upon reaching (4,2). After giving the instruction, the human continues their movement.
Instruction: Can you go and unlock that door?
Type: Unclear. The instruction is ambiguous because it does not specify which door to unlock. The human's movement suggests they are heading towards the red door at (3,0), but there is another red door at (4,8) that might also be relevant. Additionally, the human's path does not directly indicate which gem they are targeting, as there are multiple gems on the grid. Therefore, the instruction lacks specificity regarding which door to unlock and which gem to retrieve, making it unclear.
Response: Given the human's movement towards the left, it is likely they are aiming to reach the gem at (2,8) or (6,8), both of which are beyond the red doors. To assist the human, I will collect the red key at (1,0) and unlock the red door at (3,0), as this is the closest door to their current path. This action will allow the human to continue their movement towards the desired gem. If the human's movement suggests they are heading towards the other red door at (4,8), I will adjust my actions accordingly.
Actions:
1) Collect: red_key at (1,0).
2) Unlock: red_door at (3,0).
3) Observe: human's subsequent movement to determine if further assistance is needed for the red door at (4,8).</t>
  </si>
  <si>
    <t>The human moves down from their current position at (4,4) to (5,4), and then proceeds to move left to collect the red key at (5,0). After collecting the key, they continue moving right until they reach (5,2), where they provide the instruction before continuing their movement.</t>
  </si>
  <si>
    <t>Can you help me unlock the blue door there?</t>
  </si>
  <si>
    <t>I believe the human picked up the red key and  moved to the blue door at (5, 2) and asked me to unlock blue door, in order to collect the gem at (0, 0) located beyond both the blue and red doors at (2, 4) and (2, 0) respectively. To retrieve the gem the human needs to pass both these doors.</t>
  </si>
  <si>
    <t>Human requested to unlock blue door at (2, 4), I will collect the blue key located at (0,8) to unlock the blue door blocking the path to the gem at (0, 0). Once the blue key is collected, I will unlock the blue door.
Actions:
 1) Collect: blue_key at (0,8).
 2) Unlock: Blue_door at (2,4).
 3) Unlock: human unlocks Red_door at (2,0).
 4) Retrieves: human retreives the gem at (0,0)</t>
  </si>
  <si>
    <t>Human Action: The human moves down from their current position at (4,4) to (5,4), and then proceeds to move left to collect the red key at (5,0). After collecting the key, they continue moving right until they reach (5,2), where they provide the instruction before continuing their movement.
 Instruction: Can you help me unlock the blue door there?
 Type: Unclear. The instruction asks to unlock a blue door, but there are two blue doors on the grid, and the human's movement doesn't clearly indicate which gem they are targeting. The human collected a red key, which suggests they might be aiming for a gem that requires unlocking both a red and a blue door. However, the instruction lacks specificity regarding which blue door to unlock, making it unclear.
 Response: There is one blue key on the grid at (0,8) and two blue doors at (2,4) and (4,8). The human collected a red key, indicating they might be targeting a gem that requires unlocking a red door first. The gem at (5,10) is beyond a blue door at (4,8), but the path to this gem also involves a red door at (2,0). Since the instruction is unclear, I will collect the blue key at (0,8) and pass it to the human at (5,2). This allows the human to unlock the blue door at (4,8) if they are targeting the gem at (5,10). If the human moves towards the red door at (2,0), they might be targeting the gem at (0,0) or (0,4), which requires unlocking the red door first. I will monitor the human's movement to adjust my actions accordingly.
 Actions:
 1) Collect: blue_key at (0,8).
 2) Pass: blue_key to the human at (5,2).
 3) Monitor: human's movement to determine if they are targeting the gem at (5,10) or another gem.</t>
  </si>
  <si>
    <t>The human moves down from their current position at (4,1) to (6,1), and then moves right to (6,2), where they provide the instruction before continuing their movement.</t>
  </si>
  <si>
    <t>Can you come and get this red door?</t>
  </si>
  <si>
    <t>17.txt</t>
  </si>
  <si>
    <t>I believe the human moved to (6, 2) and asked me to open the red door in order to collect the gem at (4, 7) located beyond both the red and blue doors at (6, 5) and   (4, 5) respectively. To retrieve the gem the human needs to pass both these doors.</t>
  </si>
  <si>
    <t>The human only requested to unlock red door, but the gem the human wants at (4, 7) is blocked by another blue door. Thus, I will unlock both the blue and red doors located at (4, 5) and (6, 5), respectively, which are blocking the path to the gem at (4, 7). I will first pick up the red key located at (2, 6) followed by the blue key located at (2, 7). Once both keys are collected, I will unlock both the blue and red doors located at (4, 5) and (6, 5), respectively. This will allow the human to retrieve the gem at (4, 7). 
Actions:
 1) Collect: red_key at (2,6).
 2) Collect: blue_key at (2,7).
 3) Unlock: blue_door at (4,5) and red_door at (6,5).
 4) Retrieve: human retrieves the gem at (4,7).</t>
  </si>
  <si>
    <t xml:space="preserve">Human Action: The human moves down from their current position at (4,1) to (6,1), and then moves right to (6,2), where they provide the instruction before continuing their movement.
 Instruction: Can you come and get this red door?
 Type: Unclear. The instruction is ambiguous because it doesn't specify which gem the human intends to collect. The human's movement suggests they might be aiming for the gem at (6,0), which is beyond the red door at (6,5). However, the instruction does not explicitly mention the need for the red key, nor does it clarify if the human intends to collect any other gem. Thus, the instruction lacks specificity.
 Response: There is one red key and one red door on the grid. The human's movement towards (6,2) suggests they might be interested in the gem at (6,0), which is beyond the red door at (6,5). To assist the human, I will collect the red key at (2,6) and use it to unlock the red door at (6,5). This will allow the human to access the gem at (6,0) if that is their intended target.
 Actions:
 1) Collect: red_key at (2,6).
 2) Move to: red_door at (6,5).
 3) Unlock: red_door at (6,5).
 4) Allow: human to retrieve the gem at (6,0).
</t>
  </si>
  <si>
    <t>The human moves upward from their current position at (5,2) to (5,4), where they provide the instruction before continuing their movement.</t>
  </si>
  <si>
    <t>19.txt</t>
  </si>
  <si>
    <t>I believe the human moved to (5, 4) and asked me to get them the blue key to collect the gem at (3, 9) located beyond both the blue and red doors at (4, 7) and (3, 8) respectively. To retrieve the gem the human needs to unlock both these doors.</t>
  </si>
  <si>
    <t>The human only requested the blue key, but the gem the human wants at (3, 9) is blocked by another red door. I will collect both the blue and red keys located at (1, 6) and (0, 5), respectively, to unlock the two doors blocking the path to the gem at (3, 9). I will first pick up the blue key followed by the red key to minimize movements. Once both keys are collected, I will pass them to the human at (5, 5) or their future position, allowing them to unlock the doors.
Actions:
 1) Collect: blue_key at (1,6).
 2) Collect: red_key at (0,5)
 3) Pass: blue_key and red_key to human at (5,5) or their future position.
 4) Unlock: human unlocks the Blue_door at (4,7) and Red_door at (3,8).
 5) Retrieve: human retrieves the gem at (3,9).</t>
  </si>
  <si>
    <t>Human Action: The human moves upward from their current position at (5,2) to (5,4), where they provide the instruction before continuing their movement.
 Instruction: Can you pass me the blue key?
 Type: Unclear. The instruction asks for a blue key, but the grid configuration shows two blue doors at (1,3) and (4,7). The human's movement suggests they might be aiming for the gem at (5,9), which is beyond the blue door at (4,7). However, the instruction doesn't specify which blue door they intend to unlock, making it unclear.
 Response: There is one blue key and two blue doors on the grid. The human's movement suggests they might be targeting the gem at (5,9), which is beyond the blue door at (4,7). To assist the human, I will collect the blue key at (1,6) and pass it to the human at (5,4), allowing them to unlock the blue door at (4,7) and access the gem. However, since the instruction doesn't specify which blue door to unlock, this lacks clarity.
 Actions:
 1) Collect: blue_key at (1,6).
 2) Pass: blue_key to the human at (5,4).
 3) Unlock: human unlocks the Blue_door at (4,7).
 4) Retrieve: human retrieves the gem at (5,9).</t>
  </si>
  <si>
    <t>Human Action: The human moves upward from their current position at (9,6) to (4,6), which is adjacent to the red door at (4,7). Upon arriving at (4,6), they provide the instruction.
Instruction: Give me a red key for this door?
Type: Unclear. Based on the human's movement, instruction, and the current grid configuration, I infer that the human moved to (4,6) to unlock the red door at (4,7) to potentially access the gem at (1,11), which is located beyond two red doors at (4,7) and (2,11). Since the human only requested one red key and did not mention the need for a second red key to unlock the second red door, the instruction is unclear.
Response: The instruction asks for a red key to unlock the red door at (4,7). Based on the human's movement and the grid configuration, the desired gem they want to collect is likely at (1,11), which is beyond two red doors at (4,7) and (2,11). Since the human only requested one red key, I will collect two red keys to ensure both doors can be unlocked. To minimize movement, I will collect the red keys at (1,0) and (1,3), as these are the closest to my current position at (2,6). Once both keys are collected, I will pass them to the human at (4,6), allowing them to unlock both red doors and retrieve the gem at (1,11).
Actions:
1) Collect: red_key at (1,0).
2) Collect: red_key at (1,3).
3) Pass: red_keys to the human at (4,6).
4) Unlock: human unlocks Red_door at (4,7) and Red_door at (2,11).
5) Retrieve: human retrieves gem at (1,11).</t>
  </si>
  <si>
    <t>Human Action: The human moves downward from their current position at (6,4) to (8,4), where they provide the instruction.
 Instruction: Can you pass me the blue key?
 Type: Unclear. Based on the human's movement, instruction, and the current grid configuration, I infer that the human moved to (8,4) to collect the gem at (8,9), which is located beyond the blue door and red door at (8,6) and (8,8) respectively. Since the human asked for a blue key, it indicates they want to unlock the blue door first. However, the instruction does not mention the need for a red key to unlock the subsequent red door, making it unclear.
 Response: The instruction asks to collect a blue key, and based on the human's movements and the grid configuration, the desired gem they want to collect is placed at (8,9). However, this gem is beyond both a blue door at (8,6) and a red door at (8,8). Therefore, I will collect one blue key and one red key located at (3,8) and (5,8), respectively. To minimize movement, I will first pick up the blue key at (3,8) followed by the red key at (5,8), as this strategy reduces the number of steps from my current position at (1,8) to the human at (8,4). Once both keys are collected, I will pass them to the human, allowing them to unlock the blue door and the red door at (8,6) and (8,8) respectively and retrieve the gem at (8,9).
 Actions:
 1) Collect: blue_key at (3,8).
 2) Collect: red_key at (5,8).
 3) Pass: blue_key and red_key to the human at (8,4).
 4) Unlock: human unlocks the Blue_door at (8,6) and the Red_door at (8,8).
 5) Retrieve: human retrieves gem at (8,9).</t>
  </si>
  <si>
    <t>Human Action: The human moves left from their current position at (0,5) to (0,3), where they provide the instruction before continuing their movement.
Instruction: I'm going for the red key, can you get the yellow key?
Type: Unclear. Based on the human's movement, instruction, and the current grid configuration, I infer that the human moved to (0,3) to pick up the red key at (0,0) and requested the yellow key to retrieve a gem. However, there are multiple gems on the grid that require a yellow key to access, such as the gem at (4,0) behind the yellow door at (8,0) and the gem at (10,0) behind the yellow door at (8,0). Since the instruction does not specify which gem the human intends to collect, it is unclear.
Response: The instruction asks to collect a yellow key while the human is going for a red key, so the desired gem the human wants to collect is likely placed beyond a yellow door. Given the grid configuration, the gems at (4,0) and (10,0) are both behind a yellow door at (8,0). Since the human is picking up the red key at (0,0), they might be planning to unlock a red door elsewhere, but the instruction does not specify which gem they are targeting. To minimize movement, I will collect the yellow key at (10,5) as it is closest to my current position at (10,9). Once the key is collected, I will pass it to the human at a future position, allowing them to unlock the yellow door and retrieve their desired gem.
Actions:
1) Collect: yellow_key at (10,5).
2) Pass: yellow_key to the human at a future position.
3) Unlock: human unlocks the Yellow_door at (8,0).
4) Retrieve: human retrieves the gem at either (4,0) or (10,0).</t>
  </si>
  <si>
    <t>Human Action: The human moves right from their current position at (5,0) to (5,3), where they provide the instruction before continuing their movement.
Instruction: I'm picking up the yellow key. Can you get a red key?
Type: Unclear. Based on the human's movement, instruction, and the current grid configuration, I infer that the human moved to (5,3) to pick up the yellow key at (5,7) and requested a red key. The human's desired gem could be at (5,10), which is beyond the blue door at (5,9) and the red door at (4,8). However, the instruction only mentions a red key, and there is no mention of the blue key needed to unlock the blue door, making the instruction unclear.
Response: The instruction asks to collect a red key while the human is picking up a yellow key, suggesting that the desired gem is beyond a red door. The gem at (5,10) is beyond a blue door at (5,9) and a red door at (4,8). Since the human is picking up the yellow key at (5,7), they might be planning to unlock the yellow door at (2,7) to access the gem at (0,7), which is beyond a red door at (2,1) and a yellow door at (2,7). However, the instruction does not mention the blue key needed for the gem at (5,10), making it unclear. To assist the human, I will collect the red key at (7,7) to minimize movement from my current position at (8,4). Once the red key is collected, I will pass it to the human at (5,7) or their future position, allowing them to unlock the red door at (2,1) or (4,8) and retrieve the gem at (0,7) or (5,10).
Actions:
1) Collect: red_key at (7,7).
2) Pass: red_key to the human at (5,7) or their future position.
3) Unlock: human unlocks Red_door at (2,1) or (4,8).
4) Retrieve: human retrieves gem at (0,7) or (5,10).</t>
  </si>
  <si>
    <t>Type: Unclear. Based on the human's movement, instruction, and the current grid configuration, I infer that the human moved to (0,5) to pick up the red key at (0,0) and requested a yellow key to collect one of the gems at (7,2), (7,4), or (7,6). To reach these gems, the human needs to unlock a yellow door first and then a red door. Since there are multiple possibilities to reach the gems requiring both yellow and red keys, it is impossible to infer which gem the human wants, making this an unclear instruction.
 Response: The instruction asks for a yellow key while the human is picking up a red key, so the desired gem the human wants to collect is placed beyond a yellow and a red door. To get the gems at (7,2), (7,4), or (7,6), the human needs to go through a yellow and a red door. Therefore, based on the human's future position, their desired gem can be any one of them. A red door at (6,2) is placed after a yellow door at (5,2). Two red doors at (6,4) and (6,6) are placed after a yellow door at (4,5). Therefore, the human's future position will be before the two yellow doors at (4,2) or (3,5), or it can be someplace else. To minimize movement, I will pick up the yellow key at (9,0) to reduce the number of steps from my current position at (9,5) to the human at (3,5) or (4,2) or their future position. Once I collect the yellow key, I will pass it to the human at (3,5) or (4,2), allowing them to unlock the doors and receive the gem.
 Actions:
 1) Collect: yellow_key at (9,0).
 2) Pass: yellow_key to the human at (3,5) or (4,2) or their future position.
 3) Unlock: human unlocks the Yellow_door at (5,2) or (4,5) and the Red_door at (6,2) or (6,4), (6,6).
 4) Retrieve: human retrieves the gem at either (7,2), (7,4), or (7,6).</t>
  </si>
  <si>
    <t>Human Action: The human moves upward from their current position at (6,4) to (4,4), then proceeds to move right, providing the instruction upon reaching (4,6). After giving the instruction, the human continues their movement.
 Instruction: Can you come and unlock this door?
 Type: Unclear. Based on the human's movement, instruction, and the current grid configuration, I infer that the human moved to (4,6) and asked to unlock a door. However, there are two red doors at (3,0) and (4,8) that could be the target, and the instruction does not specify which door to unlock. Additionally, the human's movement does not clearly indicate which gem they are targeting, as there are multiple gems on the grid. This makes the instruction unclear.
 Response: The instruction asks to unlock a door, but it is unclear which door the human is referring to. Based on the human's movement to (4,6), they could be targeting the gem at (2,8) or the gem at (6,8), both of which are behind red doors. To retrieve either gem, the human needs to unlock the red doors at (3,0) and (4,8). Since the human's movement does not specify which gem they are targeting, I will collect the red key at (1,0) and move to unlock the red door at (3,0) first, as it is the closest to my position at (2,2). If the human's future movement indicates they are targeting the gem at (6,8), I will then proceed to unlock the red door at (4,8).
 Actions:
 1) Collect: red_key at (1,0).
 2) Unlock: Red_door at (3,0).
 3) Monitor: human's movement to determine if unlocking the red door at (4,8) is necessary.
 4) Unlock: Red_door at (4,8) if the human moves towards the gem at (6,8).
 5) Retrieve: human retrieves the gem at (2,8) or (6,8) based on their movement.</t>
  </si>
  <si>
    <t>Type: Unclear. Based on the human's movement, instruction, and the current grid configuration, I infer that the human moved to (6,4) to collect the yellow key and then moved to (5,5) to provide the instruction. The instruction asks to open a blue door, but there are two blue doors on the grid at (2,4) and (4,8). The human's movement does not clearly indicate which blue door they want to be opened, making the instruction unclear.
Response: The instruction asks to open a blue door, but there are two blue doors on the grid. The human collected the yellow key and moved to (5,5), which is closer to the blue door at (4,8). However, the gem at (0,0) is behind both a blue door at (2,4) and a red door at (2,0), while the gem at (3,10) is behind a blue door at (4,8) and a yellow door at (3,9). Since the human collected the yellow key, they might be aiming for the gem at (3,10). Therefore, I will collect the blue key at (0,8) and unlock the blue door at (4,8) to allow the human to proceed towards the gem at (3,10).
Actions:
1) Collect: blue_key at (0,8).
2) Unlock: Blue_door at (4,8).
3) Unlock: human unlocks Yellow_door at (3,9).
4) Retrieve: human retrieves gem at (3,10).</t>
  </si>
  <si>
    <t>Human Action: The human provides the instruction from their current position at (4,1) before proceeding to move further.
Instruction: Can you open the red door there?
Type: Unclear. Based on the human's current position, instruction, and the grid configuration, the instruction is unclear because there are two red doors on the grid, and the human does not specify which one they want to be opened. The human's position at (4,1) is adjacent to the red door at (4,6), but since there is no mention of the second red door at (6,5), it is unclear which gem they are targeting.
Response: The instruction asks to open a red door, but there are two red doors on the grid: one at (4,6) and another at (6,5). The human's position at (4,1) is closer to the red door at (4,6), suggesting they might be targeting the gem at (5,7), which is beyond this red door. However, the gem at (5,7) is also accessible by unlocking the red door at (6,5). Since the instruction does not specify which red door to open, I will assume the human is targeting the gem at (5,7) and proceed to collect the red key at (2,7). Once I have the red key, I will unlock the red door at (4,6) to allow the human to access the gem at (5,7).
Actions:
1) Collect: red_key at (2,7).
2) Unlock: Red_door at (4,6).
3) Retrieve: human retrieves gem at (5,7).</t>
  </si>
  <si>
    <t>Type: Unclear. Based on the human's movement, instruction, and the current grid configuration, I infer that the human moved to (5,1) and asked to unlock the red door at (4,1) to retrieve the gem at (1,1) located behind a blue and red door at (2,1) and (4,1) respectively. To retrieve the gem, the human needs to have both doors unlocked. However, since there is no mention about unlocking the blue door, the instruction is unclear.
 Response: The instruction specifies unlocking a red door, indicating that the desired gem must be behind one. Based on the grid configuration, there are two gems on the grid, both blocked by a red and a blue door. Given that the human has moved to (5,1), adjacent to the red door at (4,1), they are likely targeting the gem at (1,1), which lies beyond the adjacent red door. However, the gem at (1,1) is also blocked by a blue door at (2,1), in addition to the red door at (4,1). To assist the human, I will collect both the red and blue keys. To minimize movement, I will first collect the red key at (0,5), followed by the blue key at (2,7), as this approach reduces the total steps from my current position at (2,5). After collecting both keys, I will proceed to unlock the blue door at (2,1) and then the red door at (4,1), enabling the human to access the gem at (1,1).
 Actions:
 1) Collect: red_key at (0,5).
 2) Collect: blue_key at (2,7).
 3) Unlock: Blue_door at (2,1) and Red_door at (4,1).
 4) Retrieve: human retrieves gem at (1,1).</t>
  </si>
  <si>
    <t>Human Action: The human moves downward from their current position at (0,0) to (2,0) to collect the red key. After obtaining the red key at (2,0), they move right to (2,2). Upon reaching (2,2), they provide the instruction before continuing their movement.
Instruction: Can you come and get this blue door?
Type: Unclear. Based on the human's movement, instruction, and the current grid configuration, I infer that the human collected the red key at (2,0) and moved to (2,2) to potentially unlock the red door at (2,6) to access the gem at (3,7). However, the instruction mentions a blue door, which suggests the human might be targeting the gem at (1,7) behind the blue door at (2,4). Since the human does not specify which blue door or mention the need for a blue key, the instruction is unclear.
Response: The instruction asks to "get this blue door," implying the human's desired gem is behind a blue door. Based on the grid configuration, the gem at (1,7) is behind a blue door at (2,4). The human has already collected a red key, which could be used to unlock the red door at (2,6) to access the gem at (3,7). However, since the instruction focuses on a blue door, I will prioritize collecting the blue key at (6,7) to unlock the blue door at (2,4). This will allow the human to access the gem at (1,7). To minimize movement, I will collect the blue key at (6,7) and then proceed to unlock the blue door at (2,4).
Actions:
1) Collect: blue_key at (6,7).
2) Unlock: Blue_door at (2,4).
3) Retrieve: human retrieves gem at (1,7).</t>
  </si>
  <si>
    <t>Type: Unclear. Based on the human's movement, instruction, and the current grid configuration, I infer that the human moved to (7,6) to unlock the yellow door at (7,3) to access the gem at (9,0). However, the gem is behind a blue door at (8,0) as well, and the human did not mention anything about needing a blue key. This makes the instruction unclear.
Response: The instruction asks for a yellow key, and based on the human's movement and the grid configuration, the desired gem they want to collect is likely placed beyond a yellow door. The gem at (9,0) is behind a yellow door at (7,3) and a blue door at (8,0). Since the human did not mention needing a blue key, the instruction is unclear. To assist the human, I will collect the yellow key at (0,3) and pass it to the human at (7,6) or their future position. However, the human will also need a blue key to access the gem at (9,0). I will collect the blue key at (0,7) and pass it to the human as well, allowing them to unlock both the yellow and blue doors to retrieve the gem.
Actions:
1) Collect: yellow_key at (0,3).
2) Pass: yellow_key to the human at (7,6) or their future position.
3) Collect: blue_key at (0,7).
4) Pass: blue_key to the human at (7,6) or their future position.
5) Unlock: human unlocks Yellow_door at (7,3) and Blue_door at (8,0).
6) Retrieve: human retrieves gem at (9,0).</t>
  </si>
  <si>
    <t>Type: Clear. Based on the human's movement, instruction, and the current grid configuration, I infer that the human moved to (0,3) to pick up the blue key at (1,0) and requested the yellow key to retrieve the gem at (2,10) located beyond both the blue and yellow doors at (4,7) and (3,10) respectively. Since both the keys are required to retrieve the gem at (2,10), the instruction is clear.
 Response: The instruction asks to collect a yellow key while the human is picking up a blue key, so the desired gem the human wants to collect is placed beyond a blue and a yellow door. To get the gem at (2,10), the human needs to go through a blue door at (4,7) and a yellow door at (3,10), thus the gem at (2,10) must be the desired gem. Since the human is picking up the blue key at (1,0) based on their movement towards the left direction, I will collect the yellow key. The human, after collecting the blue key, will move to the blue door to unlock the blue door at (4,7), thus their future position can be (4,10) as they will keep moving towards the gem at (2,10). To minimize movement, I will pick up the yellow key at (8,10), as this strategy reduces the number of steps from my current position at (10,9). Once the key is collected, I will pass it to the human at (4,10) or their future position, after they unlock the blue door at (4,7). The human can then unlock the yellow door at (3,10) to retrieve the gem at (2,10).
 Actions:
 1) Collect: yellow_key at (8,10).
 2) Unlock: human unlocks Blue_door at (4,7).
 3) Pass: yellow_key to the human at (4,10) or their future position.
 4) Unlock: human unlocks the Yellow_door at (3,10).
 5) Retrieve: human retrieves gem at (2,10).</t>
  </si>
  <si>
    <t>Type: Clear. Based on the human's movement, instruction, and the current grid configuration, I infer that the human moved to (3,5) to pick up the blue key at (3,8) and requested the red key to collect either the gem at (11,8) or the gem at (11,12) located behind the red and blue doors at (9,10) and (10,10) respectively. Since the red and blue keys are required for the human to reach either one of their desired gems, the instruction is clear.
 Response: The instruction asks to collect a red key while the human is picking up a blue key, so the desired gem the human wants to collect is placed beyond a blue and a red door. To get the gem at either (11,8) or (11,12) the human needs to go through a red door at (9,10) and a blue door at (10,10), thus the gems at either (11,8) or (11,12) must be one of the desired gems. Since the human is picking up the blue key at (3,8) based on their movement towards the right direction, I will collect the red key. The human after collecting the blue key at (3,8) will move towards the red and blue doors at (9,10) and (10,10), thus their future position can be at (8,10), located just before both the doors. To minimize movement, I will pick up the red key located at (8,6), as this strategy reduces the number of steps from my current position at (6,3). Once the key is collected, I will pass it to the human at (8,10) or their future position, allowing them to unlock both the doors and retrieve either one of the gems.
 Actions:
 1) Collect: red_key at (8,6).
 2) Pass: red_key to the human at (8,10) or their future position.
 3) Unlock: human unlocks Red_door at (9,10) and Blue_door at (10,10).
 4) Retrieve: human retrieves a gem at either (11,8) or (11,12).</t>
  </si>
  <si>
    <t>Type: Unclear. Based on the human's movement, instruction, and the current grid configuration, I infer that the human moved to (6,6) to likely pick up the blue key at (8,6), even though it was not mentioned in the instruction. The human requested the red key to collect either the gem at (8,0) or (8,4), located behind the red and blue doors at (6,3) and (7,3) respectively. Since the human does not mention anything about a blue key, the instruction is unclear.
Response: The instruction asks to collect a red key while the human is likely picking up a blue key, so the desired gem the human wants to collect is placed beyond a blue and a red door. To get the gem at either (8,0) or (8,4), the human needs to go through a red door at (6,3) and a blue door at (7,3), thus the gem at either (8,0) or (8,4) must be the desired gem. Since the human is likely picking up the blue key at (8,6) based on their movement towards the downward direction, I will collect the red key. The human, after collecting the blue key at (8,6), will move towards the red and blue doors at (6,3) and (7,3), thus their future position can be at (5,3), located just before both the doors. There are two red keys on the grid at (0,7) and at (3,7). Since the red key at (3,7) is blocked by a blue door, I will collect the red key at (0,7) such that it takes minimal steps. Once the red key is collected, I will pass it to the human at (5,3) or their future position, allowing them to unlock the doors and collect either one of the gems.
Actions:
1) Collect: red_key at (0,7).
2) Pass: red_key to the human at (5,3) or their future position.
3) Unlock: human unlocks Red_door at (6,3) and Blue_door at (7,3).
4) Retrieve: human retrieves a gem at either (8,0) or (8,4).</t>
  </si>
  <si>
    <t>Type: Unclear. Based on the human's movement, instruction, and the current grid configuration, I infer that the human moved to (0,5) to pick up the blue key at (0,10) and requested a yellow key to collect a gem. However, there are multiple gems that could be accessed with a combination of blue and yellow keys, making it unclear which specific gem the human desires.
Response: The instruction asks to find a yellow key while the human is likely picking up a blue key, so the desired gem the human wants to collect is placed beyond a blue and a yellow door. To get the gems at (7,2), (7,4), (7,6), or (7,8), the human needs to go through a blue and a yellow door. Therefore, based on the human's future position, their desired gem can be any one of them. A blue door at (6,4) is placed after a yellow door at (5,2). Two blue doors at (6,6) and (6,8) are placed after a yellow door at (4,5). Therefore, the human's future position will be before the two yellow doors at (4,5) or (5,2), or it can be someplace else. To minimize movement, I will pick up the yellow key at (9,0) to reduce the number of steps from my current position at (9,5) to the human at (0,5) or their future position. Once I collect the yellow key, I will pass it to the human at (0,5) or their future position, allowing them to unlock the doors and receive the gem.
Actions:
1) Collect: yellow_key at (9,0).
2) Pass: yellow_key to the human at (0,5) or their future position.
3) Unlock: human unlocks the Yellow_door at (5,2) or (4,5) and the Blue_door at (6,4) or (6,6), (6,8).
4) Retrieve: human retrieves the gem at either (7,2), (7,4), (7,6), or (7,8).</t>
  </si>
  <si>
    <t>Human Action: The human moves upward from their current position at (7,4) to (3,4), and then moves right to (3,6), where they provide the instruction.
 Instruction: Can you get the key for this door?
 Type: Unclear. Based on the human's movement, instruction, and the current grid configuration, I infer that the human moved to (3,6) and is likely referring to the blue door at (3,9) or the red door at (5,9) since they are in proximity. However, the instruction does not specify which key is needed, making it unclear.
 Response: The instruction asks to get a key for a door, but it doesn't specify which door. Based on the human's position at (3,6), they are near both a blue door at (3,9) and a red door at (5,9). The human might be aiming to retrieve the gem at (4,7), which is beyond the blue door at (3,9) and the red door at (5,9). To assist the human, I will collect both the blue and red keys. To minimize movement, I will first collect the blue key at (1,0), followed by the red key at (0,0), as this approach reduces the total steps from my current position at (0,3). After collecting both keys, I will pass them to the human at (3,6) or their future position, allowing them to unlock the doors and retrieve the gem at (4,7).
 Actions:
 1) Collect: blue_key at (1,0).
 2) Collect: red_key at (0,0).
 3) Pass: blue_key and red_key to the human at (3,6) or their future position.
 4) Unlock: human unlocks Blue_door at (3,9) and Red_door at (5,9).
 5) Retrieve: human retrieves gem at (4,7).</t>
  </si>
  <si>
    <t>Type: Unclear. Based on the human's movement, instruction, and the current grid configuration, I infer that the human moved to (4,2) and asked to unlock a door. However, there are two red doors on the grid at (3,0) and (4,8), and the human's movement does not specify which door they intend to unlock. Since the instruction does not specify which door to unlock and the human's movement does not provide enough context, the instruction is unclear.
Response: The instruction asks to unlock a door, but it is not specified which one. Based on the human's movement to (4,2), they are near the red door at (3,0). However, there is another red door at (4,8), and the human's movement does not provide enough context to determine which door they intend to unlock. To assist the human, I will collect the red key at (1,0) since both doors are red. After collecting the key, I will pass it to the human at (4,2) or their future position, allowing them to unlock the door they intend to open.
Actions:
1) Collect: red_key at (1,0).
2) Pass: red_key to the human at (4,2) or their future position.
3) Unlock: human unlocks the desired Red_door.
4) Retrieve: human retrieves the desired gem.</t>
  </si>
  <si>
    <t>Type: Clear. Based on the human's movement, instruction, and the current grid configuration, I infer that the human picked up the red key at (5,0) and moved to (5,2), requesting me to unlock the blue door to retrieve the gem at (0,0), which is located beyond the blue and red doors at (2,4) and (2,0) respectively. To retrieve the gem, the human needs to pass both these doors. Since the human picked up the red key and I just have to collect the blue key to unlock the blue door blocking the human's path to the gem, the instruction is clear.
 Response: The instruction asks to unlock the blue door while the human has already picked up the red key at (5,0). The human's desired gem based on their actions and the grid configuration must be beyond a blue and a red door. The gem at (0,0) is the desired gem as it is placed beyond a blue door at (2,4) and a red door at (2,0). To minimize movement, I will collect the only accessible blue key at (0,8) and then move to unlock the blue door at (2,4) which is blocking the path to the gem at (0,0). The human can then unlock the red door at (2,0) after the blue door at (2,4) is unlocked to retrieve the gem at (0,0).
 Actions:
 1) Collect: blue_key at (0,8).
 2) Unlock: Blue_door at (2,4).
 3) Unlock: human unlocks Red_door at (2,0).
 4) Retrieve: human retrieves gem at (0,0).</t>
  </si>
  <si>
    <t>The human only requested to unlock red door, but the gem the human wants at (4, 7) is blocked by another blue door. Thus, I will unlock both the blue and red doors located at (4, 5) and (6, 5), respectively, which are blocking the path to the gem at (4, 7). I will first pick up the red key located at (2, 6) followed by the blue key located at (2, 7). Once both keys are collected, I will unlock both the blue and red doors located at (4, 5) and (6, 5), respectively. This will allow the human to retrieve the gem at (4, 7). 
Actions:
 1) Collect: red_key at (2,6).
 2) Collect: blue_key at (2,7).
 3) Unlock: Blue_door at (4,5) and Red_door at (6,5).
 4) Retrieve: human retrieves the gem at (4,7).</t>
  </si>
  <si>
    <t>Human Action: The human moves down from their current position at (4,1) to (6,1), and then moves right to (6,2), where they provide the instruction before continuing their movement.
Instruction: Can you come and get this red door?
Type: Unclear. Based on the human's movement, instruction, and the current grid configuration, I infer that the human moved to (6,2) and asked to unlock the red door at (6,5) to retrieve the gem at (4,7) located behind a blue and red door at (4,5) and (6,5) respectively. To retrieve the gem, the human needs to have both doors unlocked. However, since there is no mention about unlocking the blue door, the instruction is unclear.
Response: The instruction specifies unlocking a red door, indicating that the desired gem must be behind one. Based on the grid configuration, the gem at (4,7) is blocked by a red door at (6,5) and a blue door at (4,5). Given that the human has moved to (6,2), they are likely targeting the gem at (4,7), which lies beyond the red door at (6,5). However, the gem at (4,7) is also blocked by a blue door at (4,5), in addition to the red door at (6,5). To assist the human, I will collect both the red and blue keys. To minimize movement, I will first collect the red key at (2,6), followed by the blue key at (2,7), as this approach reduces the total steps from my current position at (2,5). After collecting both keys, I will proceed to unlock the blue door at (4,5) and then the red door at (6,5), enabling the human to access the gem at (4,7).
Actions:
1) Collect: red_key at (2,6).
2) Collect: blue_key at (2,7).
3) Unlock: Blue_door at (4,5) and Red_door at (6,5).
4) Retrieve: human retrieves gem at (4,7).</t>
  </si>
  <si>
    <t>Human Action: The human moves upward from their current position at (5,2) to (5,4), where they provide the instruction before continuing their movement.
Instruction: Can you pass me the blue key?
Type: Unclear. Based on the human's movement, instruction, and the current grid configuration, I infer that the human moved to (5,4) likely to proceed towards the blue door at (1,3) to collect the gem at (3,9) located beyond the blue and red doors at (1,3) and (3,8) respectively. Since the human does not mention passing the red key, the instruction is unclear.
Response: The instruction asks to pass a blue key, and based on the human's movements and the grid configuration, the desired gem they want to collect is placed at (3,9). But this gem is beyond the blue door at (1,3) and the red door at (3,8). So, I will collect the blue key at (1,6) and the red key at (0,5). To minimize movement, I will first pick up the blue key at (1,6) followed by the red key at (0,5), as this strategy reduces the number of steps from my current position at (2,5) to the human at (5,4). Once both keys are collected, I will pass them to the human, allowing them to unlock the blue door at (1,3) and the red door at (3,8) to retrieve the gem at (3,9).
Actions:
1) Collect: blue_key at (1,6).
2) Collect: red_key at (0,5).
3) Pass: blue_key and red_key to the human at (5,4).
4) Unlock: human unlocks the Blue_door at (1,3) and the Red_door at (3,8).
5) Retrieve: human retrieves gem at (3,9).</t>
  </si>
  <si>
    <t>Type: Unclear. The instruction explicitly requests a red key for the door at (4,7), but the human's movement to (4,6) (adjacent to the red door at (4,7)) and the grid configuration suggest they aim to retrieve the gem at (1,11). This gem is blocked by **two red doors** (at (4,7) and (2,11)), requiring two red keys. The instruction lacks specificity about the need for a second key. 
 Response: The human is adjacent to the red door at (4,7) and needs one red key to unlock it. However, the gem at (1,11) is also blocked by a second red door at (2,11). To reach the gem, the human requires **two red keys**. From my position (2,6), I will collect the two closest red keys: 
 1. **Red key at (1,7)**: Move north to (1,6), then east to (1,7). 
 2. **Red key at (1,3)**: Move north to (1,6), then west through a series of walls (impossible). 
 Since the path to (1,3) is blocked by walls, only the red key at (1,7) is accessible. I will collect and pass it, but the human must find another red key or an alternative route. 
 Actions: 
 1) **Collect**: red_key at (1,7). 
 2) **Pass**: red_key to the human at (4,6). 
 3) **Note**: A second red key is required for the red door at (2,11), but it is inaccessible due to walls.</t>
  </si>
  <si>
    <t>Type: Unclear. Based on the instruction and the grid, the human is requesting the blue key to unlock the blue door at (8,6) to reach the gem at (8,9). However, after passing through the blue door, the human must also unlock the red door at (8,8) to access the gem. The instruction only mentions the blue key, omitting the required red key, making it ambiguous. Therefore, the instruction lacks specificity.
 Response: The human is at (8,4) and needs to reach the gem at (8,9), which requires passing through a blue door at (8,6) and a red door at (8,8). While the instruction requests the blue key, the red door at (8,8) necessitates a red key. To minimize movement, I will collect the blue key at (3,8) and the red key at (5,8), both along the optimal path toward the human. This ensures the human can unlock both doors efficiently.
 Actions:
 1) Collect: blue_key at (3,8).
 2) Collect: red_key at (5,8).
 3) Navigate to (8,4) via: (3,8) â†’ (4,8) â†’ (5,8) â†’ (6,8) â†’ (6,7) â†’ (6,6) â†’ (6,5) â†’ (6,4) â†’ (7,4) â†’ (8,4).
 4) Pass: blue_key and red_key to the human at (8,4).
 5) Unlock: human unlocks Blue_door at (8,6) and Red_door at (8,8).
 6) Retrieve: human retrieves gem at (8,9).</t>
  </si>
  <si>
    <t>Type: Unclear. The instruction mentions getting the yellow key but doesn't specify the need to unlock two yellow doors. The human is likely aiming for the gem at (10,0), which requires passing through the yellow door at (8,0). However, the path to this gem also involves a red door at (5,5), necessitating the red key. The human's request for the yellow key alone lacks specificity about the red door, making the instruction unclear.
 Response: The human is collecting the red key to unlock the red door at (5,5), which blocks the path downward. Beyond this, the yellow door at (8,0) must be unlocked to access the gem at (10,0). I will collect the yellow key at (10,5) (closest to my position) and pass it to the human. This allows them to unlock both doors sequentially with minimal steps: first the red door using their collected key, then the yellow door with the key I provide.
 Actions:
 1) Move from (10,9) to (10,5) via (10,8), (10,7), (10,6).
 2) Collect: yellow_key at (10,5).
 3) Pass: yellow_key to the human (indirectly via accessible path after unlocking doors).</t>
  </si>
  <si>
    <t>Type: Unclear. Based on the instruction and grid analysis, the human mentions picking up the yellow key (likely at (5,7)) and requests a red key. However, the red door at (9,2) blocking the gem at (10,2) requires **one red key**, while the human's path to this gem also involves navigating around walls. The instruction is unclear because the yellow key acquisition doesn't directly aid the shortest path to the gem, suggesting ambiguity in the humanâ€™s intended target (e.g., whether they aim for (10,2) or another gem requiring multiple keys). 
 Response: The human is at (5,3) and plans to pick up the yellow key (5,7), which unlocks the yellow door at (2,7). However, this path does not lead to any gem. The gem at (10,2) is blocked by a red door at (9,2), requiring **one red key**. Since you (at (8,4)) can efficiently collect the red key at (8,0) (4 steps left) and pass it to the human, this suffices for unlocking (9,2). The mention of the yellow key introduces ambiguity, but the optimal inference is to prioritize the red key for the gem at (10,2). 
 Actions: 
 1. **Collect**: red_key at (8,0) via path: (8,4) â†’ (8,3) â†’ (8,2) â†’ (8,1) â†’ (8,0). 
 2. **Pass**: red_key to the human immediately upon collection. 
 3. **Unlock**: Human uses the red_key to open the red door at (9,2). 
 4. **Retrieve**: Human moves to (10,2) to collect the gem. 
 **Minimal steps**: Collecting (8,0) requires 4 moves. No other keys/doors are relevant for efficiency.</t>
  </si>
  <si>
    <t>Type: Unclear. The human's instruction requests a yellow key, but based on the grid, the human needs to unlock the yellow door at (4,5) to access the gem. Since the human is moving to (0,5) and intends to pick up the red key themselves, they aim for a gem behind the red door at (6,4). However, the path to this gem is blocked by the yellow door at (4,5), requiring a yellow key. The instruction lacks specificity about unlocking the door, necessitating inference.
 Response: The human is targeting the gem at (7,4), which is behind the red door at (6,4). To reach it, they must pass through the yellow door at (4,5). The human will collect the red key at (0,0), but the yellow door blocks their path. Therefore, I need to collect a yellow key to unlock the yellow door. Since passing the key directly is impossible due to the door, I will unlock it myself. The nearest yellow key is at (9,0), which I will collect and use to unlock the yellow door, allowing the human to proceed.
 Actions:
 1) Collect: yellow_key at (9,0).
 2) Move north through the grid to the yellow door at (4,5) (path optimized around walls).
 3) Unlock: yellow_door at (4,5) using the yellow key.
 4) Human proceeds to unlock the red_door at (6,4) with their red key.
 5) Retrieve: human retrieves gem at (7,4).</t>
  </si>
  <si>
    <t>Type: Clear. The human is at (4,6) and refers to unlocking "this door." The nearest door in their vicinity is the red door at (4,8). Since only one red key exists (at (1,0)), and no other doors block the path to the gem at (2,8) after unlocking (4,8), the instruction is clear and specific to this door. 
 Response: The human is adjacent to the red door at (4,8). To unlock it, I need the red key at (1,0). After unlocking, the human can move right to (4,8), then up to (3,8) and (2,8) to retrieve the gem. Since only one red key is required, and the path post-unlocking is obstacle-free, I will collect the red key and directly unlock the door at (4,8). 
 Actions: 
 1. Collect: red_key at (1,0). 
 2. Unlock: red_door at (4,8). 
 **Steps Breakdown**: 
 - From (2,2), move left to (2,0), up to (1,0) to collect the red key (3 steps). 
 - Move right to (2,8) (6 steps), then down to (4,8) (2 steps) to unlock the door. Total steps: 11. 
 This allows the human to proceed to (2,8) for the gem with minimal movement.</t>
  </si>
  <si>
    <t>Type: Unclear. The human's instruction to "open the blue door" lacks specificity because there are **two blue doors** at (2,4) and (4,8). Based on the human's movement (they collected a yellow key and are near the gem at (5,10)), the most likely target gem is (5,10), which requires only the yellow door at (5,9) to unlock. However, the blue door at (4,8) blocks *your* path to assist the human further (e.g., passing keys). Thus, the instruction requires inferring which blue door is critical for collaboration.
 Response: While the human can directly unlock the yellow door to reach (5,10), the blue door at (4,8) blocks your path from (2,8) to reach the human. To comply with the instruction and optimize movement, you will collect the **blue key at (0,8)** and unlock the blue door at (4,8). This action ensures you can assist the human further if needed, even though the humanâ€™s immediate gem retrieval does not strictly require this door to be opened.
 Actions: 
 1. **Collect blue_key** at (0,8): Move from (2,8) â†’ (1,8) â†’ (0,8). 
 2. **Unlock blue_door** at (4,8): Move from (0,8) â†’ (1,8) â†’ (2,8) â†’ (3,8) â†’ (4,8). 
 3. **Proceed to assist**: After unlocking, move to (5,8) to position yourself closer to the human if required for further collaboration. 
 *(Note: The human can independently unlock the yellow door at (5,9) with their collected yellow key to retrieve the gem at (5,10). Your actions focus on resolving the ambiguity in the instruction by prioritizing the blue door that enables your collaboration pathway.)*</t>
  </si>
  <si>
    <t>Type: Unclear. The instruction refers to opening "the red door there" without specifying which one. There are two red doors at (4,6) and (6,5). Based on the humanâ€™s position at (4,1), the most logical path is toward the gem at (5,7), which requires unlocking the red door at (4,6). However, the ambiguity exists due to multiple red doors, and the instruction lacks specificity about which door to prioritize. 
 Response: The humanâ€™s instruction targets a red door. Two red doors exist: one at (4,6) and another at (6,5). The gem at (5,7) is directly blocked by the red door at (4,6), while the door at (6,5) does not currently block any accessible gem. Since only one red key is available at (2,7), I will collect it and unlock the red door at (4,6). This allows the human to proceed east from their position at (4,1) through (4,6) to reach the gem at (5,7) with minimal steps. 
 Actions: 
 1. Move from (2,5) â†’ (2,6) â†’ (2,7) to collect the red key. 
 2. Return to (2,5) â†’ move south to (3,5) â†’ (4,5). 
 3. Move east to (4,6) and unlock the red door. 
 4. The human can now traverse (4,6) â†’ (4,7) â†’ (5,7) to retrieve the gem.</t>
  </si>
  <si>
    <t>Type: Unclear. Based on the instruction and the grid, the human is adjacent to the red door at (4,1), but unlocking this door does not provide access to any gems. The humanâ€™s movement toward (5,1) suggests they may intend to reach the gem at (6,7), which is blocked by the **second red door at (6,6)**. The instruction lacks specificity because unlocking the requested door (4,1) is unnecessary, and the actual target gem requires unlocking the red door at (6,6) instead.
 Response: The grid contains two red doors (4,1 and 6,6) but only one red key at (0,5). The humanâ€™s instruction mentions unlocking the red door at (4,1), but this door does not lead to any gem. The gem at (6,7) requires unlocking the red door at (6,6). To minimize movement, I will collect the red key at (0,5), navigate to (6,6), and unlock that door. This allows the human to proceed from (5,1) down to (6,1), then right through the unlocked door to retrieve the gem at (6,7).
 Actions: 
 1) Collect: red_key at (0,5). 
 2) Navigate to (6,6). 
 3) Unlock: red_door at (6,6). 
 4) Human path: (5,1) â†’ (6,1) â†’ (6,3) â†’ (6,4) â†’ (6,5) â†’ (6,6) â†’ (6,7) to retrieve the gem.</t>
  </si>
  <si>
    <t>Type: Unclear. Based on the instruction and the grid configuration, the human refers to a specific blue door. However, there are two blue doors at (2,4) and (4,2). The human is at (2,2), adjacent to the blue door at (2,4), suggesting they aim to unlock it. Yet, unlocking this door alone may not suffice to reach a gem, as the path to the nearest gem at (3,7) also requires unlocking a red door at (2,6), which the human already has a key for. The ambiguity arises because the instruction does not clarify whether the human is aware of the additional door or if they intend to target a different gem (e.g., (6,0) via the blue door at (4,2)). However, given their proximity to (2,4), the primary focus is on that door.
 Response: The instruction refers to unlocking a blue door. The human is near the blue door at (2,4), which blocks access to the gem at (3,7). To unlock it, I need the blue key at (6,7). After collecting it, I will unlock the door at (2,4). The human already possesses a red key to handle the red door at (2,6) further along the path. My actions will prioritize retrieving the blue key and unlocking the closest blue door to minimize movement.
 Actions:
 1. Move right from (6,5) to (6,7) to collect the blue key.
 2. Move left to (6,5), then up through (5,5), (4,5), (3,5), and (2,5) to reach (2,4).
 3. Unlock the blue door at (2,4) using the blue key.
 4. The human can then proceed through the unlocked door, use their red key to unlock the red door at (2,6), and retrieve the gem at (3,7).</t>
  </si>
  <si>
    <t>Type: Unclear. The human's instruction refers to the yellow door at (7,3), but to reach the gem at (9,0), they must also pass through a blue door at (8,0). The instruction lacks specificity about needing both a yellow and a blue key. 
 **Chain-of-Thought Reasoning**: 
 1. The human is at (7,6), adjacent to the yellow door at (7,3). 
 2. Unlocking the yellow door requires a yellow key (located at (0,3)). 
 3. Beyond the yellow door, the path to the gem at (9,0) is blocked by a blue door at (8,0), requiring a blue key (located at (0,7)). 
 4. The instruction only mentions the yellow door, implying ambiguity about the blue door. 
 Response: The human needs the yellow key to unlock the yellow door at (7,3). However, the gem at (9,0) is further blocked by a blue door at (8,0). Collecting both the yellow key at (0,3) and the blue key at (0,7) is necessary. From my position (2,6), the optimal path is: move upward to (0,6), then left to collect the yellow key at (0,3), then right to collect the blue key at (0,7). Both keys are immediately passed to the human, enabling them to unlock both doors and reach the gem. 
 **Chain-of-Thought Reasoning**: 
 1. Collecting both keys in a single trip minimizes steps: (2,6) â†’ (1,6) â†’ (0,6) â†’ (0,3) [yellow key] â†’ (0,7) [blue key]. 
 2. Passing both keys allows the human to unlock the yellow door (7,3) and blue door (8,0) sequentially. 
 3. The gem at (9,0) becomes accessible after both doors are unlocked. 
 Actions: 
 1) Collect: yellow_key at (0,3). 
 2) Collect: blue_key at (0,7). 
 3) Pass: yellow_key and blue_key to the human. 
 4) Unlock: human unlocks Yellow_door at (7,3) and Blue_door at (8,0). 
 5) Retrieve: human retrieves gem at (9,0).</t>
  </si>
  <si>
    <t>Type: Unclear. The human's instruction mentions finding a yellow key while en route to the blue key. Given the grid, the desired gem is likely behind a yellow door at (8,0) requiring a yellow key. The instruction lacks specificity about which gem or door, requiring inference. 
 Response: The human is retrieving the blue key to unlock a blue door but needs a yellow key for the yellow door at (8,0) blocking access to the gem at (10,0). The closest yellow key is at (10,5). I will collect it with minimal steps and pass it to the human. 
 Actions: 
 1) Move left from (10,9) to (10,5). 
 2) Collect yellow_key at (10,5) which is passed to the human.</t>
  </si>
  <si>
    <t>Type: Unclear. Based on the instruction and the grid, the human explicitly requests a red key but is also collecting a blue key. This implies they intend to access a gem requiring both keys. However, two red doors (9,3) and (9,10) exist, but the instruction only asks for one red key. The humanâ€™s movement toward (3,8) (blue key) suggests a path toward the gem at (11,12), which requires **both** a blue door (10,10) and a red door (9,10). Thus, the instruction lacks specificity because only one red key is mentioned, but the gem requires one red key (for 9,10) and one blue key (for 10,10). 
 Response: The humanâ€™s movement to (3,5) and intent to collect the blue key at (3,8) indicates they plan to unlock the blue door at (10,10). The red key is needed for the red door at (9,10) en route to the gem at (11,12). Since only one red key is requested, but two red doors exist, the instruction is ambiguous. To ensure efficiency, I will collect the closest red key at (8,6) (minimal steps from my position at 6,3) and pass it to the human. 
 Actions: 
 1) Move from (6,3) â†’ (7,3) â†’ (8,3) â†’ (8,4) â†’ (8,5) â†’ (8,6). 
 2) Collect: red_key at (8,6). 
 3) Pass: red_key to the human (immediately transmitted upon collection). 
 4) Human uses blue_key (from 3,8) to unlock B_door at (10,10) and red_key to unlock R_door at (9,10). 
 5) Human retrieves gem at (11,12).</t>
  </si>
  <si>
    <t>Type: Unclear. The instruction lacks specificity as accessing the red key requires first obtaining a blue key to unlock a blue door blocking the path. The humanâ€™s movement toward (6,6) suggests they aim for the gem at (8,10), which requires unlocking the red door at (6,10). However, the only accessible red key (at 3,7) is blocked by a blue door (at 4,7), necessitating a blue key first.
 Response: To retrieve the red key at (3,7), you must first unlock the blue door at (4,7) using the blue key at (8,6). I will collect the blue key, pass it to you to unlock the blue door, then collect the red key and pass it to you. This enables you to unlock the red door at (6,10) and reach the gem at (8,10) with minimal steps.
 Actions:
 1. Collect blue_key at (8,6).
 2. Pass blue_key to human.
 3. Collect red_key at (3,7).
 4. Pass red_key to human.</t>
  </si>
  <si>
    <t>Type: Unclear. The human's instruction mentions finding a yellow key but doesn't specify the quantity or the doors blocking the gem. Based on their movement to (0,5) to collect the blue key, the likely target gem is behind the yellow door at (4,5) and blue doors further down. Since the human can only collect one blue key (at (0,10)), they need a yellow key to unlock the yellow door at (4,5). However, the path to the gems (e.g., (7,4)) also requires unlocking a blue door (e.g., (6,4)), which the human can handle with their blue key. Thus, only **one yellow key** is needed to unblock the critical yellow door at (4,5), but the instructionâ€™s ambiguity about the required keys makes it unclear.
 Response: The human is collecting the blue key at (0,10) to unlock blue doors. However, their path downward from (0,5) is blocked by a yellow door at (4,5). To proceed, they need a yellow key. Since I am at (9,5), the closest yellow keys are at (9,0) and (9,10), both 5 steps away. Collecting **one** yellow key is sufficient to unlock the yellow door at (4,5). The human can then use their blue key to unlock blue doors (e.g., (6,4)) to reach gems like (7,4). No additional keys are needed for the humanâ€™s inferred path.
 Actions: 
 1) Collect: yellow_key at (9,0) or (9,10) (5 steps west/east from (9,5)). 
 2) Pass: yellow_key to the human automatically upon collection. 
 3) Unlock: Human unlocks Yellow_door at (4,5) with the yellow key. 
 4) Retrieve: Human proceeds to unlock blue doors (e.g., (6,4)) with their blue key and collects the gem (e.g., (7,4)).</t>
  </si>
  <si>
    <t>Type: Unclear. Based on the instruction and the grid, the human is near the blue door at (3,9) when providing the instruction. The blue key at (1,0) is required. However, the humanâ€™s intended gem is likely at (7,11), which is blocked by **two blue doors** (at (3,9) and (6,11)). The instruction only specifies "this door" (singular), but two blue keys are needed to fully unlock the path to the gem. Since the instruction lacks specificity about the second door, it is **unclear**.
 Response: The human is near the blue door at (3,9), but the gem at (7,11) requires unlocking both blue doors at (3,9) and (6,11). Only one blue key exists at (1,0), which is insufficient to unlock both doors. This suggests either a misinterpretation of the door or the gemâ€™s accessibility. To resolve ambiguity, I will collect the only available blue key (at (1,0)) and pass it to the human, allowing them to unlock the door at (3,9). The human can then navigate around the second blue door (6,11) via alternative paths (e.g., moving down from (3,9) to (7,11) through empty spaces in column 11).
 Actions:
 1. Collect: blue_key at (1,0) via path: (0,3) â†’ (0,0) â†’ (1,0).
 2. Pass: blue_key to the human by navigating to (3,6) via path: (1,0) â†’ (0,0) â†’ (0,5) â†’ (1,5) â†’ (2,5) â†’ (3,5) â†’ (3,6).
 3. Unlock: Human unlocks blue_door at (3,9) to proceed.
 4. Retrieve: Human moves to gem at (7,11) via path: (3,9) â†’ (3,11) â†’ (7,11) (downward through empty column 11).</t>
  </si>
  <si>
    <t>Type: Unclear. The instruction "unlock that door" is ambiguous as there are multiple doors (Red at (3,0), (4,8); Blue at (3,5)). However, based on the humanâ€™s position at (4,2) and their movement path (upward then left), the most contextually relevant door is the Red door at (4,8). This door blocks access to the gem at (2,8) via the path (4,8) â†’ (3,8) â†’ (2,8). The humanâ€™s trajectory suggests an intent to progress rightward toward this door, requiring the Red key to unlock it. The instruction lacks specificity about which door, necessitating inference.
 Response: The human is likely targeting the gem at (2,8), which requires unlocking the Red door at (4,8). To achieve this, you must collect the only available Red key at (1,0). The optimal path is to collect the key and unlock the door directly. There are no additional doors blocking the gem once (4,8) is unlocked. The Blue door at (3,5) is irrelevant here, as it does not lie on the inferred path to the gem.
 Actions:
 1. Collect: red_key at (1,0).
 2. Move to (4,8).
 3. Unlock: Red_door at (4,8).
 This sequence ensures minimal steps (collect key â†’ unlock door) to enable the human to reach (2,8) via (4,8) â†’ (3,8) â†’ (2,8).</t>
  </si>
  <si>
    <t>Type: Unclear. Based on the instruction and the grid, the human refers to unlocking a blue door, but there are two blue doors (at (2,4) and (4,8)). The human is at (5,2) after collecting a red key, which suggests their intended gem might be at (5,10). However, (5,10) is blocked by a **yellow door** at (5,9), not a blue door. This mismatch implies ambiguity: the human may be mistakenly referencing a blue door instead of the required yellow door, or the blue door at (4,8) is part of an alternate path. 
 Response: The humanâ€™s instruction mentions a blue door, but their current trajectory toward (5,10) requires a yellow key for the door at (5,9). There are two blue doors, but neither directly blocks (5,10). To resolve ambiguity, I infer the humanâ€™s goal is (5,10) but miscommunicated the door type. Alternatively, they might target (3,10), which requires a yellow door at (3,9). Since the instruction specifies blue, I prioritize unlocking the blue door at (4,8) near the humanâ€™s starting position (4,4), which requires the blue key at (0,8). This action may support an alternate path, though optimality depends on clarifying the gem target. 
 Actions: 
 1) Collect: blue_key at (0,8). 
 2) Move to and unlock: blue_door at (4,8). 
 This allows the human to explore the area beyond (4,8), though further coordination (e.g., acquiring a yellow key for (5,9)) may be needed for (5,10).</t>
  </si>
  <si>
    <t>Type: Unclear. Based on the instruction and the grid, the human refers to the red door at (6,5). However, the path to this door is blocked by a blue door at (4,5). The instruction only mentions the red door, but the blue door must also be addressed. Therefore, the instruction lacks specificity about the additional obstacle, making it unclear.
 Response: The human is near the red door at (6,5) but cannot reach it directly due to a blue door at (4,5) blocking the path. To unlock the red door, you must first navigate through the blue door. This requires collecting both the blue key (at (2,7)) and the red key (at (2,6)). Since the instruction focuses solely on the red door, the need for a blue key introduces ambiguity. You will prioritize minimal movement by collecting both keys, unlocking the blue door first, then proceeding to the red door.
 Actions:
 1) Collect: red_key at (2,6).
 2) Collect: blue_key at (2,7).
 3) Move: down to (3,5), then to (4,5).
 4) Unlock: blue_door at (4,5) using the blue key.
 5) Move: down to (6,5).
 6) Unlock: red_door at (6,5) using the red key. 
 This clears the path for the human to access the gem at (4,7) or explore further.</t>
  </si>
  <si>
    <t>Type: Unclear. Based on the instruction and the grid, the human requests the blue key, which is necessary to unlock the blue door at (4,7). However, the gem at (3,9) is also blocked by a red door at (3,8). Since the humanâ€™s movement to (5,4) suggests a path toward the right or upper areas, accessing (3,9) requires both the blue and red keys. The instruction lacks specificity about the red key, making it unclear.
 Response: The humanâ€™s instruction targets the blue key, but the desired gem at (3,9) is blocked by a blue door at (4,7) and a red door at (3,8). Only one red key exists at (0,5), and one blue key at (1,6). To minimize steps, I will collect both keys: first the red key at (0,5) (directly upward from my position at (2,5)), then the blue key at (1,6). Passing both keys allows the human to unlock both doors and reach the gem.
 Actions:
 1) Collect: red_key at (0,5).
 2) Collect: blue_key at (1,6).
 3) Pass: red_key and blue_key to the human at (5,4).
 4) Unlock: human uses blue_key on door (4,7) and red_key on door (3,8).
 5) Retrieve: human retrieves gem at (3,9).</t>
  </si>
  <si>
    <t>Type: Unclear. The human's instruction requests a red key for the door at (4,7), but the desired gem at (1,11) is blocked by two red doors (at (4,7) and (2,11)). This requires two red keys. However, the instruction only mentions one key, and only one accessible red key (at (1,7)) is reachable due to walls blocking others. Thus, the instruction lacks specificity about the number of keys needed.
 Response: The human is adjacent to the red door at (4,7) and needs a key to unlock it. However, the gem at (1,11) requires passing through an additional red door at (2,11), necessitating two red keys. While three red keys exist on the grid, only the one at (1,7) is accessible to me (at (2,6)). I will collect this key and pass it to the human, enabling them to unlock the first door. The second red door at (2,11) remains inaccessible due to the other red keys being blocked by walls, making the gem unreachable with the current instruction. The instruction is unclear as it does not account for the second required key.
 Actions:
 1) Collect: red_key at (1,7).
 2) Pass: red_key to the human at (4,6).
 3) Unlock: human unlocks Red_door at (4,7). 
 (Note: The gem at (1,11) remains inaccessible without a second red key, highlighting the ambiguity in the instruction.)</t>
  </si>
  <si>
    <t>Type: Unclear. Based on the human's movement to (8,4) and the instruction requesting a blue key, I infer the human aims to reach the gem at (8,9). This gem requires passing through a blue door at (8,6) and a red door at (8,8). However, the instruction only explicitly mentions the blue key, leaving ambiguity about the red door. This makes the instruction unclear, as two keys are required but only one is specified.
 Response: The humanâ€™s movement to (8,4) positions them near the gem at (8,9), which is blocked by a blue door at (8,6) and a red door at (8,8). To unlock both doors, the human needs both a blue key (to open the blue door) and a red key (to open the red door). While the instruction only explicitly requests the blue key, the grid configuration reveals the necessity of two keys. To minimize movement, I will collect the blue key at (3,8) and the red key at (5,8) along the optimal path (1,8 â†’ 3,8 â†’ 5,8 â†’ 8,4), then pass both keys to the human. This allows them to unlock both doors and retrieve the gem at (8,9).
 Actions:
 1) Collect: blue_key at (3,8).
 2) Collect: red_key at (5,8).
 3) Pass: blue_key and red_key to the human at (8,4).
 4) Unlock: human unlocks Blue_door at (8,6) and Red_door at (8,8).
 5) Retrieve: human retrieves gem at (8,9).</t>
  </si>
  <si>
    <t>Type: Unclear. Based on the human's movement towards the red key at (0,0) and their request for a yellow key, the instruction lacks specificity about which gem they intend to collect. The grid has two gems accessible via yellow doors: (2,10) and (10,0). However, neither gem requires a red key, creating ambiguity about why the human is prioritizing the red key. This suggests the human may have an alternative path in mind that involves both keys, but the exact gem and door sequence are not explicitly stated, requiring inference.
 Response: The human is collecting the red key at (0,0) and requests a yellow key. The desired gem is likely behind a yellow door, but the red keyâ€™s purpose remains ambiguous. The gem at (2,10) requires only a yellow key (via the door at (3,10)), while the gem at (10,0) requires a yellow key (via the door at (8,0)). Since the human is gathering a red key unnecessarily for these paths, their true target might involve an unstated red door. However, given the grid configuration, the most efficient inference is that they aim for (2,10) and mistakenly reference the red key. To resolve ambiguity, I will prioritize retrieving the closest yellow key (at (10,5)) to enable access to either gem, minimizing steps.
 Actions:
 1) Collect: yellow_key at (10,5).
 2) Pass: yellow_key to the human at their current or future position (likely moving toward (0,0)).
 3) Unlock: Human uses the yellow_key to unlock either Yellow_door at (3,10) for gem (2,10) or (8,0) for gem (10,0).
 4) Retrieve: Human retrieves the gem at (2,10) or (10,0) based on their path.</t>
  </si>
  <si>
    <t>Type: Unclear. Based on the human's movement towards the yellow key at (5,7) and the instruction to collect a red key, the desired gem is likely behind a red door. However, the human's path is ambiguous as multiple gems (e.g., (10,2) or (5,10)) require red/blue keys. The instruction lacks specificity about which door(s) to unlock, making it unclear which gem is targeted.
 Response: The human is collecting the yellow key at (5,7) and requests a red key. The gem at (10,2) is behind the red door at (9,2), requiring a red key. Alternatively, the gem at (5,10) requires a blue key, but the humanâ€™s focus on a red key suggests targeting (10,2). To minimize movement, I will collect the closest red key at (8,0) and pass it to the human. This allows them to unlock the red door at (9,2) and retrieve the gem at (10,2).
 Actions:
 1) Collect: red_key at (8,0).
 2) Pass: red_key to the human at (5,3) or their future position.
 3) Unlock: human unlocks Red_door at (9,2).
 4) Retrieve: human retrieves gem at (10,2).</t>
  </si>
  <si>
    <t>Type: Unclear. Based on the human's movement to (0,5) and their explicit mention of picking up the red key at (0,0), the instruction implies a need for a yellow key to access a gem behind a yellow door. However, there are multiple gems (7,2), (7,4), and (7,6) that require both a red and yellow key, with different door sequences. The human's path ambiguity and lack of gem specificity make this instruction unclear.
 Response: The human is collecting the red key at (0,0) and requests a yellow key. The gems at (7,2), (7,4), and (7,6) are all behind combinations of yellow and red doors. For example, (7,2) requires unlocking yellow door (5,2) and red door (6,2), while (7,4/7,6) requires yellow door (4,5) and red doors (6,4/6,6). Since the humanâ€™s movement trajectory is unclear after (0,5), I will prioritize fetching the closest yellow key (9,0) to minimize steps. This allows flexibility for the human to approach any of the three gems efficiently.
 Actions:
 1) Collect: yellow_key at (9,0).
 2) Pass: yellow_key to the human at (0,5) or their future position (e.g., along the path toward (5,2) or (4,5)).
 3) Unlock: Human uses red_key to unlock one of the red doors (6,2/6,4/6,6) and yellow_key to unlock the corresponding yellow door (5,2/4,5).
 4) Retrieve: Human retrieves gem at (7,2), (7,4), or (7,6) depending on their chosen path.</t>
  </si>
  <si>
    <t>Type: Clear. Based on the human's movement to (4,6) and their instruction to "unlock this door," the door in question is the Red door at (4,8). This door blocks the path to the gem at (2,8). Since only one Red key is required to unlock this door and the instruction directly references the door adjacent to the humanâ€™s path, the instruction is specific and unambiguous. 
 Response: The humanâ€™s instruction to unlock the door at (4,8) requires a Red key. The Red key is located at (1,0). To minimize movement, I will collect the Red key by moving left and upward from my position (2,2), then proceed to unlock the Red door at (4,8). This allows the human to move through the unlocked door and retrieve the gem at (2,8) with no further obstacles. 
 Actions: 
 1) Collect: red_key at (1,0). 
 2) Unlock: Red_door at (4,8). 
 3) Retrieve: human moves to (2,8) and collects the gem.</t>
  </si>
  <si>
    <t>Type: Unclear. Based on the human's movement and instruction, the human collected a yellow key and requested the blue door to be opened. However, the desired gem (likely at (0,0)) is blocked by **both** a blue door at (2,4) and a red door at (2,0). Since the instruction only mentions the blue door, it is ambiguous whether the human is aware of the red door requirement. Thus, the instruction lacks specificity, making it unclear.
 Response: The humanâ€™s instruction focuses on the blue door, but their path to the gem at (0,0) requires unlocking two doors: a blue door at (2,4) and a red door at (2,0). To assist efficiently, I will collect the blue key at (0,8) and the red key at (5,0), then unlock both doors. This ensures the human can reach the gem with minimal steps.
 Actions: 
 1) Collect: blue_key at (0,8). 
 2) Collect: red_key at (5,0). 
 3) Unlock: Blue_door at (2,4). 
 4) Unlock: Red_door at (2,0). 
 5) Retrieve: Human retrieves gem at (0,0). 
 **Explanation**: 
 - The blue key at (0,8) is closest to your starting position (2,8). Collecting it first minimizes movement. 
 - The red key at (5,0) is accessible via a direct path after unlocking the blue door (2,4) and moving down. 
 - Unlocking both doors clears the path to the gem at (0,0), aligning with the humanâ€™s implied goal.</t>
  </si>
  <si>
    <t>Type: Clear. Based on the human's instruction and their position at (4,1), the red door "there" refers to the red door at (4,6) in the same row. This door blocks access to the gem at (5,7). Since only one red key is available and required to unlock this specific door, the instruction is clear. The humanâ€™s path to the gem (5,7) requires only this door to be opened, and no additional doors are blocking the path after unlocking.
 Response: The instruction asks to unlock the red door at (4,6), which directly blocks access to the gem at (5,7). To achieve this, I will collect the red key at (2,7) and unlock the door. From my position at (2,5), moving right to (2,7) to collect the key, then proceeding to (4,6) to unlock the door. This allows the human to move right to (4,6), then down to (5,7) to retrieve the gem with no further obstacles.
 Actions:
 1) Collect: red_key at (2,7).
 2) Move to (4,6).
 3) Unlock: Red_door at (4,6).
 4) Retrieve: Human moves to (5,7) and collects the gem.</t>
  </si>
  <si>
    <t>Type: Unclear. Based on the human's movement to (5,1) adjacent to the red door at (4,1), and the grid configuration showing the gem at (1,1) is blocked by both a blue door (2,1) and the red door (4,1), the instruction is unclear. While explicitly asking to unlock the red door, the human fails to mention the blue door also blocking their path to the gem. The necessity of two keys (red and blue) makes the instruction underspecified.
 Response: The human's movement to (5,1) adjacent to the red door suggests they aim for the gem at (1,1). However, this gem is blocked by both a blue door (2,1) and the red door (4,1). To minimize movement, I will collect the red key (0,5) and blue key (2,7), then unlock both doors sequentially. This allows the human to proceed directly to the gem after both obstructions are removed.
 Actions:
 1) Collect: red_key at (0,5).
 2) Collect: blue_key at (2,7).
 3) Unlock: Blue_door at (2,1).
 4) Unlock: Red_door at (4,1).
 5) Retrieve: human retrieves gem at (1,1).</t>
  </si>
  <si>
    <t>Type: Unclear. Based on the human's movement to collect the red key and their instruction about the blue door, the desired gem is likely behind both a blue door (at (2,4)) and a red door (at (2,6)). However, the instruction only explicitly mentions the blue door, leaving ambiguity about whether the human is aware of the subsequent red door. Since the human collected a red key, they may handle the red door themselves, but the instruction's specificity is limited to the blue door, making it unclear. 
 Response: The human collected a red key and is positioned at (2,2), near the blue door at (2,4). Their instruction targets this blue door. The gem at (3,7) is accessible only after passing through the blue door (2,4) and the red door (2,6). While the human has the red key for the latter, the blue door must be unlocked first. To assist, I will collect the blue key at (6,7) and unlock the blue door at (2,4). This allows the human to proceed, unlock the red door themselves, and reach the gem at (3,7). 
 Actions: 
 1) Collect: blue_key at (6,7). 
 2) Move to (2,4). 
 3) Unlock: Blue_door at (2,4). 
 4) Human unlocks Red_door at (2,6) using their collected red key. 
 5) Retrieve: human retrieves gem at (3,7).</t>
  </si>
  <si>
    <t>Type: Unclear. Based on the human's movement to (7,6) near the yellow door at (7,3) and their request for a key, the desired gem is ambiguous. The yellow door does not directly lead to a gem, but the human might intend to access a path requiring the yellow key. However, the grid shows no gem is directly reachable through this door, suggesting the human may need additional keys for other doors (e.g., blue door at (8,0)) to reach the gem at (9,0). The instruction lacks specificity about further doors, making it unclear.
 Response: The human is requesting a yellow key for the door at (7,3). While no gem is directly accessible via this door, the likely target is the gem at (9,0), which requires unlocking the yellow door and the blue door at (8,0). Since the instruction only mentions the yellow key, I will collect and pass it to the human. They can then unlock the yellow door, but they will need a blue key to proceed further, which is not addressed in the instruction. My actions focus on fulfilling the explicit request while minimizing movement.
 Actions:
 1) Collect: yellow_key at (0,3).
 2) Pass: yellow_key to the human at (7,6) via optimal path (2,6 â†’ 1,6 â†’ 0,6 â†’ 0,5 â†’ 0,4 â†’ 0,3; return to human via reverse path).
 3) Unlock: human unlocks Yellow_door at (7,3).
 4) (Implicit) Human must collect blue_key at (0,7) to proceed toward (9,0).</t>
  </si>
  <si>
    <t>Type: Clear. Based on the human's movement towards the blue key at (1,0) and the instruction to find a yellow key, the desired gem is at (2,10). This gem is blocked by a blue door at (4,7) and a yellow door at (3,10). The human will unlock the blue door with the blue key they collect, while the yellow key you retrieve is necessary for the yellow door, making the instruction goal-specific.
 Response: The human is moving to collect the blue key at (1,0) to unlock the blue door at (4,7). The gem at (2,10) requires passing through this blue door and the yellow door at (3,10). To minimize movement, I will collect the closest accessible yellow key at (10,5), which is directly reachable from my position (10,9). After passing the yellow key to the human, they can unlock both doors and retrieve the gem.
 Actions:
 1) Collect: yellow_key at (10,5).
 2) Pass: yellow_key to the human once they reach a position near (4,7) after unlocking the blue door.
 3) Unlock: Human unlocks Blue_door at (4,7) with their collected blue key.
 4) Unlock: Human uses the yellow_key to unlock Yellow_door at (3,10).
 5) Retrieve: Human retrieves gem at (2,10).</t>
  </si>
  <si>
    <t>Type: Clear. Based on the human's movement to (3,5) and explicit request for a red key while collecting a blue key, the desired gem is accessible via a blue door (requiring their collected key) and a red door (requiring the assistant's key). The grid shows gems at (11,8) and (11,12) behind red and blue doors, confirming the clear need for both keys.
 Response: The human is moving toward the blue key at (3,8) and needs a red key to unlock the red door at (9,10) along their path to the gem at (11,12). Collecting the closest red key at (8,6) minimizes movement. After passing the key, the human can unlock both doors and retrieve the gem.
 Actions:
 1) Collect: red_key at (8,6).
 2) Pass: red_key to the human at their future position near (9,10).
 3) Unlock: human unlocks Blue_door at (10,10) and Red_door at (9,10).
 4) Retrieve: human retrieves gem at (11,12).</t>
  </si>
  <si>
    <t>Type: Unclear. The human's instruction specifically requests a red key, but their movement to (6,6) suggests they may need to access the blue key at (8,6) to unlock the blue door at (7,3) en route to the gem at (8,4). Since the instruction does not mention the blue key, ambiguity arises about whether the human intends to handle the blue key themselves or requires additional assistance. The red key is necessary for the red door at (6,3), but the gemâ€™s path also requires the blue door at (7,3), making the instruction incomplete.
 Response: The humanâ€™s instruction asks for a red key. Based on their movement to (6,6), they are likely targeting the gem at (8,4), which is blocked by the red door at (6,3) and the blue door at (7,3). The human can collect the blue key at (8,6) directly from their current path. However, the red key at (0,7) is the only accessible one for the red door. I will collect the red key at (0,7) and pass it to the human. The human can then unlock the red door, collect the blue key themselves, and proceed to unlock the blue door to reach the gem.
 Actions:
 1) Collect: red_key at (0,7).
 2) Pass: red_key to the human.
 3) Unlock: human unlocks Red_door at (6,3).
 4) Human collects blue_key at (8,6).
 5) Unlock: human unlocks Blue_door at (7,3).
 6) Retrieve: human retrieves gem at (8,4).</t>
  </si>
  <si>
    <t>Type: Unclear. Based on the human's movement to (0,5) and their instruction to collect a blue key while requesting a yellow key, the desired gem is likely behind both a blue and yellow door. The humanâ€™s path suggests they need the blue key (at (0,10)) and a yellow key to unlock sequential doors. However, multiple gems (e.g., (7,4) via (4,5) yellow door and (6,4) blue door, or (7,8) via (5,8) yellow door and (6,8) blue door) require both keys, making the instruction ambiguous about which gem is targeted.
 Response: The human intends to retrieve a gem blocked by a blue and yellow door. After collecting the blue key at (0,10), they likely need a yellow key to unlock a yellow door (e.g., at (4,5) or (5,8)). To minimize steps, I will collect the yellow key at (9,10) (5 steps right from my position) and pass it to the human. This allows them to unlock the yellow door and proceed to use their blue key on a subsequent blue door, accessing gems like (7,4) or (7,8).
 Actions:
 1) Collect: yellow_key at (9,10).
 2) Pass: yellow_key to the human (path via the humanâ€™s movement toward column 10 or via accessible routes).
 3) Unlock: Human uses yellow_key on Yellow_door (e.g., (4,5) or (5,8)) and blue_key on Blue_door (e.g., (6,4) or (6,8)).
 4) Retrieve: Human retrieves gem at (7,4), (7,8), or another accessible gem.</t>
  </si>
  <si>
    <t>Type: Clear. Based on the human's movement to (3,6) and the instruction "Can you get the key for this door?", the human is adjacent to the Blue door at (3,9). The key required to unlock this door is a Blue key, which is uniquely located at (1,0). Since the instruction directly references the door in their immediate vicinity and specifies a single required key, the instruction is clear.
 Response: The human is positioned at (3,6), adjacent to the Blue door at (3,9). To unlock this door, a Blue key is needed. The Blue key is located at (1,0). I will collect the Blue key and pass it to the human, enabling them to unlock the Blue door. While there is no gem directly beyond the Blue door at (3,9), the humanâ€™s movement toward this door suggests they are navigating a longer path, possibly requiring further collaboration. For this specific instruction, only the Blue key is necessary to fulfill the request.
 Actions:
 1) Collect: blue_key at (1,0).
 2) Pass: blue_key to the human at (3,6).
 3) Unlock: human unlocks Blue_door at (3,9).</t>
  </si>
  <si>
    <t>Type: Clear. Based on the human's movement to (4,2) and the instruction "unlock that door," the most contextually relevant door is the Blue door at (3,5). This door blocks the path to the gem at (2,8). The humanâ€™s upward-left movement toward this area suggests their intent to reach the gem. Since only the Blue door needs unlocking to access this gem, the instruction is clear and specific to this door.
 Response: The instruction asks to unlock a door. Based on the humanâ€™s position at (4,2) and their trajectory, the target door is the Blue door at (3,5), which blocks access to the gem at (2,8). To unlock this door, I will collect the Blue key at (1,1). The optimal path is to move left from my current position (2,2) to (2,1), then up to collect the Blue key at (1,1). From there, I move down to (2,1), right to (2,5), and unlock the Blue door at (3,5). This clears the path for the human to proceed to the gem at (2,8).
 Actions:
 1) Collect: blue_key at (1,1).
 2) Unlock: Blue_door at (3,5).
 3) Retrieve: human retrieves gem at (2,8).</t>
  </si>
  <si>
    <t>Type: Clear. Based on the human's movement, instruction, and grid configuration, the human collected the red key at (5,0) and is positioned at (5,2). The instruction explicitly requests unlocking a blue door. The desired gem must be at (0,0), which requires passing through the blue door at (2,4) and red door at (2,0). Since the human already has the red key, the blue door at (2,4) is the immediate obstacle. The instruction directly identifies the required action (unlocking a blue door) and aligns with the logical path to the gem at (0,0). 
 Response: The human explicitly asks to unlock a blue door. Their movement to collect the red key at (5,0) indicates their intent to reach the gem at (0,0), which is blocked by both a blue door (2,4) and a red door (2,0). Since the human already holds the red key, unlocking the blue door at (2,4) will clear their path. I will collect the blue key at (0,8) and unlock the blue door at (2,4). The human can then proceed to unlock the red door at (2,0) with their red key to retrieve the gem at (0,0). 
 Actions: 
 1) Collect: blue_key at (0,8). 
 2) Move to and Unlock: Blue_door at (2,4). 
 3) Human unlocks Red_door at (2,0) using their red key. 
 4) Retrieve: Human retrieves gem at (0,0).</t>
  </si>
  <si>
    <t>Type: Unclear. Based on the human's movement to (6,2) and the instruction to unlock the red door at (6,5), the desired gem is ambiguous. The red door at (6,5) does not block access to any gem, but the human's movement suggests they might be aiming for the gem at (4,7), which requires unlocking the blue door at (4,5). Since the instruction only mentions the red door, which is unrelated to the gem's path, the instruction lacks specificity.
 Response: The human's instruction refers to unlocking the red door at (6,5), but this door does not lead to any gem. However, based on their movement toward the lower rows, the likely target is the gem at (4,7), which is blocked by the blue door at (4,5). To resolve this ambiguity, I will collect both the red key (for the requested door) and the blue key (to unlock the path to the gem). This ensures the human can access the intended gem efficiently.
 Actions:
 1) Collect: red_key at (2,6).
 2) Collect: blue_key at (2,7).
 3) Unlock: Blue_door at (4,5) to clear the path to the gem at (4,7).
 4) (Optional) Unlock: Red_door at (6,5) as per the instruction, though it does not aid in gem retrieval.
 5) Retrieve: human retrieves gem at (4,7) after passing through the unlocked blue door.</t>
  </si>
  <si>
    <t>Type: Unclear. Based on the human's movement to (5,4) and the instruction to pass the blue key, the desired gem is likely at (3,9), which is blocked by both a blue door at (4,7) and a red door at (3,8). While the human explicitly requests the blue key, the red key is also necessary to fully unlock the path, making the instruction ambiguous regarding the total keys required.
 Response: The humanâ€™s instruction requests the blue key, but the gem at (3,9) requires unlocking two doors: a blue door at (4,7) and a red door at (3,8). Since only one blue key and one red key exist on the grid, I will collect both keys. Starting from my position (2,5), I will first collect the blue key at (1,6) and then the red key at (0,5), passing both to the human. This minimizes movement and ensures they can unlock both doors to reach the gem.
 Actions:
 1) Collect: blue_key at (1,6).
 2) Collect: red_key at (0,5).
 3) Pass: blue_key and red_key to the human at (5,4).
 4) Unlock: human unlocks Blue_door at (4,7) and Red_door at (3,8).
 5) Retrieve: human retrieves gem at (3,9).</t>
  </si>
  <si>
    <t>```
 Human Action: The human moves upward from their current position at (9,6) to (4,6), which is adjacent to the red door at (4,7). Upon arriving at (4,6), they provide the instruction.
 Instruction: Give me a red key for this door?
 Type: Clear. The human is adjacent to the red door at (4,7) and requests a red key. This clearly indicates the intention to unlock this specific door and potentially access something beyond it.
 Response: The human is requesting a red key to unlock the red door at (4,7). There are three red keys available on the grid at (1,0), (1,3), and (1,7). To minimize movement, I will collect the closest red key at (1,0) and pass it to the human at (4,6).
 Actions:
 1) Collect: red_key at (1,0).
 2) Pass: red_key to the human at (4,6).
 3) Unlock: human unlocks the Red_door at (4,7).
 ```</t>
  </si>
  <si>
    <t>```
 Human Action: The human moves downward from their current position at (6,4) to (8,4), where they provide the instruction.
 Instruction: Can you pass me the blue key?
 Type: Unclear. Based on the instruction and the grid, I infer that the human wants to collect a gem. However, there are multiple gems on the grid, and the instruction only asks for the blue key. The human's movement towards (8,4) doesn't directly indicate which gem they are targeting. There are blue doors at (5,6) and (5,7) and a blue key at (3,8). The human's movement doesn't seem to be directly related to these locations. Therefore, the instruction lacks specificity and is unclear.
 Response: There are two red keys, one blue key, two red doors, and two blue doors on the grid. The instruction asks to collect the blue key, but it's unclear which gem the human is trying to reach. The blue key at (3,8) could potentially unlock the blue doors at (5,6) and (5,7). However, without further information, it's difficult to determine the human's ultimate goal. I will collect the blue key at (3,8) and pass it to the human at (8,4).
 Actions:
 1) Collect: blue_key at (3,8).
 2) Pass: blue_key to the human at (8,4).
 ```</t>
  </si>
  <si>
    <t>```
 Human Action: The human moves left from their current position at (0,5) to (0,3), where they provide the instruction before continuing their movement.
 Instruction: I'm going for the red key, can you get the yellow key?
 Type: Unclear. The human is moving towards the left side of the grid and states they are "going for the red key." This suggests they intend to collect the gem at (0,10). However, they also request the yellow key. There are two yellow doors at (3,10) and (8,0) and one red door at (0,9). The human's statement is ambiguous because it doesn't explicitly state the intention to unlock the red door at (0,9) and then the yellow door at (3,10) to reach the gem at (0,10). Therefore, the instruction lacks specificity.
 Response: The human is likely aiming for the gem at (0,10), which is blocked by a red door at (0,9) and a yellow door at (3,10). The human is going for the red key at (0,0) and requests a yellow key. There are two yellow keys at (8,10) and (10,5). To minimize movement, I will collect the yellow key at (8,10) and pass it to the human at (0,3). This will allow the human to unlock the yellow door at (3,10) after unlocking the red door at (0,9) with the red key they are going to collect.
 Actions:
 1) Collect: yellow_key at (8,10).
 2) Pass: yellow_key to the human at (0,3).
 ```</t>
  </si>
  <si>
    <t>```
 Human Action: The human moves right from their current position at (5,0) to (5,3), where they provide the instruction before continuing their movement.
 Instruction: I'm picking up the yellow key. Can you get a red key?
 Type: Unclear. The human is already picking up the yellow key at (5,7). The instruction asks for a red key, implying the human intends to reach a gem blocked by a red door. However, there are multiple red doors and red keys. The human's movement towards (5,3) doesn't clearly indicate which gem they are targeting. Therefore, the instruction lacks specificity.
 Response: There are two red keys and three red doors on the grid. The human is picking up the yellow key at (5,7), which suggests they might be aiming for a gem requiring both a yellow and a red key. However, their movement towards (5,3) doesn't provide enough information to determine the specific gem. I will collect one red key, prioritizing the closest one to minimize movement. The closest red key is at (8,0).
 Actions:
 1) Collect: red_key at (8,0).
 2) Pass: red_key to the human at (5,3).
 ```</t>
  </si>
  <si>
    <t>```
 Human Action: The human moves upward from their current position at (3,5) to (0,5), where they provide the instruction before continuing their movement.
 Instruction: I will pick up this red key. Can you find a yellow one?
 Type: Unclear. The human is at (0,5) and has stated they will pick up the red key at (0,0). This suggests they intend to access something requiring a red key. However, the request for a yellow key is ambiguous. There are multiple yellow keys and yellow doors. Without knowing the human's ultimate goal (which gem they are after), it's impossible to determine *which* yellow key is needed. The instruction lacks specificity.
 Response: There are two yellow keys at (9,0) and (9,10), and three yellow doors at (4,5), (5,2), and (5,8). The human is about to pick up the red key at (0,0), implying they are aiming for something that requires it. The request for a yellow key suggests a second door. To best assist, I will collect the closest yellow key, which is at (9,0), as it requires the fewest steps from my current position at (9,5).
 Actions:
 1) Collect: yellow_key at (9,0).
 2) Pass: yellow_key to the human at (0,5).
 ```</t>
  </si>
  <si>
    <t>```
 Human Action: The human moves upward from their current position at (6,4) to (4,4), then proceeds to move right, providing the instruction upon reaching (4,6). After giving the instruction, the human continues their movement.
 Instruction: Can you come and unlock this door?
 Type: Unclear. The instruction "Can you come and unlock this door?" is ambiguous. While the human is near the blue door at (3,5), it's unclear if that's the door they want unlocked. There's also a red door at (4,8) within reach after moving further right. The human's movement suggests they are heading towards the right side of the grid, potentially aiming for the gem at (0,0) or (2,8). Without knowing which door the human intends to unlock, the instruction is unclear.
 Response: The human is near a blue door at (3,5) and a red door at (4,8). The instruction is to unlock "this door," but it's unclear which door the human refers to. I will assume the human wants to unlock the blue door at (3,5) since it is closer to their current position at (4,6). To unlock the blue door, I need to collect the blue key at (1,1). I will collect the blue key and move to the blue door at (3,5) to unlock it.
 Actions:
 1) Collect: blue_key at (1,1).
 2) Move to: (3,5).
 3) Unlock: blue_door at (3,5).
 ```</t>
  </si>
  <si>
    <t>```
 Human Action: The human moves downward from their current position at (4,4) to (6,4) to collect the yellow key. After collecting the key, they move upward to (5,4), then to the right to (5,5), where they provide the instruction. Following this, the human continues their movement.
 Instruction: Can you open the blue door?
 Type: Unclear. The human collected the yellow key and is now asking to open the blue door. There are two blue doors at (2,4) and (4,8). The human's movement towards (5,5) doesn't clearly indicate which blue door they intend to unlock. Therefore, the instruction is unclear as it lacks specificity regarding which blue door the human wants to be opened.
 Response: There are two blue doors at (2,4) and (4,8), and one blue key at (0,8). The instruction asks to open a blue door, but it's unclear which one. Given the human's recent movement of collecting the yellow key at (6,4) and moving towards (5,5), it's likely they intend to access a gem that requires unlocking a blue door after using the yellow key. However, without knowing which gem they are targeting, I cannot determine which blue door to unlock. I will assume the human wants to unlock the blue door at (4,8) as it is closer to their current position. To unlock the blue door, I need to collect the blue key at (0,8) and move to the blue door at (4,8).
 Actions:
 1) Collect: blue_key at (0,8).
 2) Move to: blue_door at (4,8).
 3) Unlock: blue_door at (4,8).
 ```</t>
  </si>
  <si>
    <t>```
 Human Action: The human provides the instruction from their current position at (4,1) before proceeding to move further.
 Instruction: Can you open the red door there?
 Type: Unclear. The instruction "Can you open the red door there?" is ambiguous because "there" is not specific. There are two red doors at (4,6) and (6,5). However, given the human's position at (4,1), the closer red door is at (4,6). To open the red door, I need to collect the red key at (2,7). Since the instruction doesn't specify which red door to open, it is unclear.
 Response: There is one red key and two red doors on the grid. The instruction asks to open a red door, implying the human wants to access a gem behind it. The closest red door is at (4,6). To open it, I need to collect the red key at (2,7). I will collect the red key and move towards the red door at (4,6) to unlock it.
 Actions:
 1) Collect: red_key at (2,7).
 2) Unlock: red_door at (4,6).
 ```</t>
  </si>
  <si>
    <t>```
 Human Action: The human moves left from their current position at (6,2) to (6,1) and then upward to (5,1). Upon reaching (5,1), adjacent to the red door at (4,1), they provide the instruction.
 Instruction: Can you unlock this red door?
 Type: Unclear. The human is adjacent to the red door at (4,1). However, there's another red door at (6,6) and a gem at (7,2) that could be the target. The instruction "unlock this red door" is ambiguous as it doesn't specify *which* red door. I will assume the human wants to unlock the red door at (4,1) to access the gem at (7,2), but it's not definitively stated.
 Response: There are two red doors at (4,1) and (6,6), one red key at (0,0), and a gem at (7,2). The instruction asks to unlock the red door, and the human is adjacent to the red door at (4,1). I will collect the red key at (0,0) and unlock the red door at (4,1) to enable the human to access the gem at (7,2).
 Actions:
 1) Collect: red_key at (0,0).
 2) Unlock: red_door at (4,1).
 ```</t>
  </si>
  <si>
    <t>```
 Human Action: The human moves downward from their current position at (0,0) to (2,0) to collect the red key. After obtaining the red key at (2,0), they move right to (2,2). Upon reaching (2,2), they provide the instruction before continuing their movement.
 Instruction: Can you come and get this blue door?
 Type: Unclear. The human has collected a red key and moved to (2,2). There are two blue doors at (2,4) and (4,2). The human's movement towards (2,2) suggests they might be aiming for the gem at (6,0), which is blocked by a blue door at (5,6) and a red door at (8,4). However, the instruction specifically asks for the blue door, implying the human wants *you* to interact with a blue door. Since the instruction doesn't specify *which* blue door, and the human already has a red key, it's unclear if they want you to unlock a blue door or simply bring a blue key.
 Response: There are two blue doors at (2,4) and (4,2), and one blue key at (6,7). The human has a red key and is at (2,2). The gem at (6,0) is blocked by a blue door at (5,6) and a red door at (8,4). The instruction asks me to "come and get this blue door," which is ambiguous. I will assume the human wants me to collect the blue key at (6,7) to potentially unlock one of the blue doors.
 Actions:
 1) Collect: blue_key at (6,7).
 2) Pass: blue_key to the human at (2,2).
 ```</t>
  </si>
  <si>
    <t>```
 Human Action: The human moves upward from their current position at (9,6) to (7,6), where they provide the instruction.
 Instruction: I need a key for this yellow door.
 Type: Unclear. Based on the instruction and the grid, I infer that the human wants to collect the gem at (9,11). However, to reach this gem, the human needs to unlock the yellow door at (7,3). The instruction only asks for a key for *this* yellow door, implying the human is focused on the immediate obstacle. However, there's also a yellow door at (6,0) and a yellow key at (0,3) and (7,3). Since the human moved upwards, it's likely they are referring to the yellow door at (7,3). However, the instruction doesn't explicitly state which yellow door, making it unclear.
 Response: There is one yellow key at (0,3) and (7,3) and one yellow door at (7,3). The instruction asks for a key for *this* yellow door, which I infer to be the one at (7,3) given the human's upward movement. I will collect the yellow key at (7,3) and pass it to the human at (7,6) to unlock the door and proceed towards the gem at (9,11).
 Actions:
 1) Collect: yellow_key at (7,3).
 2) Pass: yellow_key to the human at (7,6).
 3) Unlock: human unlocks the Yellow_door at (7,3).
 4) Retrieve: human retrieves gem at (9,11).
 ```</t>
  </si>
  <si>
    <t>```
 Human Action: The human moves left from their current position at (0,5) to (0,3), where they provide the instruction before continuing their movement.
 Instruction: On my way to pick up the blue key, can you find a yellow key?
 Type: Unclear. The human is moving towards the blue key at (1,0) and requests a yellow key. There are yellow keys at (8,10) and (10,5). The human's movement suggests they intend to collect the gem at (0,10), which is blocked by a blue door at (0,8). Therefore, the human needs the blue key to unlock the door and reach the gem. The request for a yellow key is a distraction or a secondary objective. The instruction lacks specificity as it doesn't directly relate to the primary goal of reaching the gem.
 Response: The human is moving towards the blue key at (1,0) and requests a yellow key. There are two yellow keys at (8,10) and (10,5). The gem at (0,10) is blocked by a blue door at (0,8). Thus, the human needs the blue key to unlock the door and collect the gem. Since the instruction asks for a yellow key, I will collect the closest yellow key at (10,5) and pass it to the human.
 Actions:
 1) Collect: yellow_key at (10,5).
 2) Pass: yellow_key to the human at (0,3).
 ```</t>
  </si>
  <si>
    <t>```
 Human Action: The human moves right from their current position at (3,3) to (3,5), where they provide the instruction before continuing their movement.
 Instruction: I'll get the blue key. Can you pick up a red key?
 Type: Unclear. The human states they will get the blue key, implying a desire to access something requiring a blue key. However, they then ask me to pick up a red key. This suggests the human is planning for a future step involving a red door/key after obtaining the blue key. The instruction lacks specificity as it doesn't explicitly state *why* a red key is needed, making the overall goal ambiguous.
 Response: There are three red keys and two blue keys on the grid. The human states they will get a blue key, and then asks me to pick up a red key. This suggests the human is planning to access something requiring both a blue and a red key. The closest gem requiring both is at (10,0), which is blocked by a blue door at (5,6) and a red door at (9,4). Therefore, I will collect a red key to prepare for unlocking the red door at (9,4) after the human retrieves the blue key. To minimize movement, I will collect the red key at (8,0).
 Actions:
 1) Collect: red_key at (8,0).
 ```</t>
  </si>
  <si>
    <t>```
 Human Action: The human moves right from their current position at (5,3) to (5,6) and then moves downward to (6,6), where they provide the instruction before continuing their movement.
 Instruction: Can you go get the red key?
 Type: Unclear. The human moved towards the bottom-right of the grid and asked for a red key. There are two red keys at (0,7) and (3,7). The human is currently at (6,6). The gem at (0,0) is accessible without any keys. However, the human's movement suggests they might be aiming for a gem that requires a red key to access. Since the instruction doesn't specify *which* red key or *why* they need it, it's unclear which gem the human is targeting.
 Response: There are two red keys on the grid, located at (0,7) and (3,7). The human's movement suggests they might be aiming for a gem that requires a red key. To minimize movement, I will collect the red key at (0,7) first, as it is closer to my current position at (5,7). I will then pass it to the human at (6,6).
 Actions:
 1) Collect: red_key at (0,7).
 2) Pass: red_key to the human at (6,6).
 ```</t>
  </si>
  <si>
    <t>```
 Human Action: The human moves upward from their current position at (3,5) to (0,5), where they provide the instruction before continuing their movement.
 Instruction: I will pick up the blue key. Can you find a yellow one?
 Type: Clear. The human is at (0,5) and states they will pick up the blue key at (0,10). This implies they intend to access something requiring both a blue and a yellow key. The instruction specifically asks me to find a yellow key, indicating a need for one.
 Response: The human is planning to pick up the blue key at (0,10). Since they are asking me to find a yellow key, they likely intend to unlock a door requiring both keys. There are two yellow keys on the grid at (9,0) and (9,10). I will collect the yellow key at (9,0) as it is closer to the human's current position.
 Actions:
 1) Collect: yellow_key at (9,0).
 2) Pass: yellow_key to the human at (0,5).
 ```</t>
  </si>
  <si>
    <t>```
 Human Action: The human moves upward from their current position at (7,4) to (3,4), and then moves right to (3,6), where they provide the instruction.
 Instruction: Can you get the key for this door?
 Type: Unclear. The instruction "Can you get the key for this door?" is ambiguous. The human is near a yellow door at (4,1), but also near gems at (0,11), (4,0), and (4,7). Without knowing which door the human is referring to, it's difficult to determine the intended gem. The human's movement suggests they might be interested in the gem at (4,0) or (4,7), which would require a yellow key to unlock the door at (4,1). However, it's also possible they are interested in the gem at (0,11), which doesn't require any keys.
 Response: There is one red key, one yellow key, one yellow door, and two blue doors on the grid. The instruction asks for the key for "this door," which is ambiguous. Assuming the human is referring to the yellow door at (4,1) because of their proximity, I will collect the yellow key at (2,0) to unlock the door and allow access to the gems at (4,0) and (4,7).
 Actions:
 1) Collect: yellow_key at (2,0).
 2) Pass: yellow_key to the human at (3,6).
 3) Unlock: human unlocks the Yellow_door at (4,1).
 ```</t>
  </si>
  <si>
    <t>```
 Human Action: The human moves upward from their current position at (6,4) to (4,4), then proceeds to move left, providing the instruction upon reaching (4,2). After giving the instruction, the human continues their movement.
 Instruction: Can you go and unlock that door?
 Type: Unclear. The instruction "Can you go and unlock that door?" is ambiguous because it doesn't specify *which* door. There's a red door at (3,0) and another at (4,8). Given the human's movement from (6,4) to (4,4) and then to (4,2), they are likely referring to the red door at (3,0), but this isn't explicitly stated. The human's continued movement after the instruction further suggests they expect me to handle the unlocking, but without knowing which door, I cannot proceed optimally.
 Response: There are two red doors at (3,0) and (4,8), and one blue door at (3,5). There is one red key at (0,0) and one blue key at (1,1). The instruction asks me to unlock a door, but it's unclear which one. Considering the human's movement towards (4,2), it's likely they intend for me to unlock the red door at (3,0). Therefore, I will collect the red key at (0,0) and proceed to unlock the red door at (3,0).
 Actions:
 1) Collect: red_key at (0,0).
 2) Unlock: red_door at (3,0).
 ```</t>
  </si>
  <si>
    <t>```
 Human Action: The human moves down from their current position at (4,4) to (5,4), and then proceeds to move left to collect the red key at (5,0). After collecting the key, they continue moving right until they reach (5,2), where they provide the instruction before continuing their movement.
 Instruction: Can you help me unlock the blue door there?
 Type: Unclear. The human has already collected a red key and is now near a blue door. The instruction "unlock the blue door there" is ambiguous because there are two blue doors at (2,4) and (4,8). Without knowing which blue door the human intends to unlock, it's difficult to determine the optimal course of action. The human's movement towards the red key suggests they might be aiming for a gem that requires unlocking a blue door after accessing the area near the red key.
 Response: There are two blue doors at (2,4) and (4,8), and one blue key at (0,2), (1,5), and (1,7). The human has already collected a red key at (5,0). The instruction asks to unlock a blue door, but it's unclear which one. I will assume the human wants to unlock the blue door at (2,4) as it is closer to the human's initial position. Therefore, I will collect the blue key at (0,2) and pass it to the human.
 Actions:
 1) Collect: blue_key at (0,2).
 2) Pass: blue_key to the human at (5,2).
 3) Unlock: human unlocks the Blue_door at (2,4).
 ```</t>
  </si>
  <si>
    <t>```
 Human Action: The human moves down from their current position at (4,1) to (6,1), and then moves right to (6,2), where they provide the instruction before continuing their movement.
 Instruction: Can you come and get this red door?
 Type: Unclear. The human is asking me to "come and get this red door," which implies they want me to unlock it. However, there's only one red door at (6,5). The human is currently at (6,2). It's unclear why they are asking me to get the red door, as they are closer to it than I am. They might be intending to collect the gem at (9,11) which is behind the red door. However, the instruction doesn't explicitly state this.
 Response: There is one red key at (2,6) and one red door at (6,5). The human is asking me to interact with the red door at (6,5). Since the human is closer to the red door than I am, and the instruction is ambiguous, I will assume they want me to collect the red key and pass it to them so they can unlock the door themselves.
 Actions:
 1) Collect: red_key at (2,6).
 2) Pass: red_key to the human at (6,2).
 ```</t>
  </si>
  <si>
    <t>```
 Human Action: The human moves upward from their current position at (5,2) to (5,4), where they provide the instruction before continuing their movement.
 Instruction: Can you pass me the blue key?
 Type: Unclear. Based on the instruction and the grid, I infer the human wants to collect a gem. However, there are multiple gems and blue doors on the grid. The human asking for *a* blue key doesn't specify which gem they are targeting, making the instruction ambiguous. There are two blue doors at (1,3) and (4,7) and three blue keys at (0,2), (1,5), and (1,7). Without further information, it's difficult to determine the human's specific goal.
 Response: There are three blue keys and two blue doors on the grid. The instruction asks for a blue key, but doesn't specify which gem the human is trying to reach. The closest blue key is at (0,2), but it's unclear if that's the one the human needs. I will collect the closest blue key at (0,2) to minimize movement and pass it to the human at (5,4).
 Actions:
 1) Collect: blue_key at (0,2).
 2) Pass: blue_key to the human at (5,4).
 ```</t>
  </si>
  <si>
    <t>```
 Human Action: The human moves upward from their current position at (9,6) to (4,6), which is adjacent to the red door at (4,7). Upon arriving at (4,6), they provide the instruction.
 Instruction: Give me a red key for this door?
 Type: Clear. Based on the human's movement, instruction and the current grid configuration, I infer that the human moved to (4,6) to unlock the red door at (4,7) and retrieve the gem at (4,0). Since the human is asking for a red key specifically for "this door", it is clear that the human intends to unlock the red door at (4,7).
 Response: The instruction asks for a red key to unlock the red door at (4,7). The human's desired gem is likely the gem at (4,0) which is blocked by the red door at (4,7). I will collect a red key and pass it to the human to unlock the red door at (4,7). To minimize movement, I will collect the closest red key at (1,0).
 Actions:
 1) Collect: red_key at (1,0).
 2) Pass: red_key to the human at (4,6).
 3) Unlock: human unlocks the Red_door at (4,7).
 4) Retrieve: human retrieves gem at (4,0).
 ```</t>
  </si>
  <si>
    <t>```
 Human Action: The human moves downward from their current position at (6,4) to (8,4), where they provide the instruction.
 Instruction: Can you pass me the blue key?
 Type: Unclear. Based on the human's movement, instruction and the current grid configuration, I infer that the human moved to (8,4) potentially aiming for the gem at (8,0) or (8,9) located beyond the blue doors at (8,6) and (4,0) respectively. Since the human only asked for a blue key, it is unclear whether they intend to unlock the blue door at (8,6) or the blue door at (4,0).
 Response: The instruction asks to collect a blue key and based on the human movements and the grid configuration the desired gem they want to collect is placed beyond a blue door. The human is at (8,4) and the closest blue doors are at (8,6) and (4,0). Since the human did not specify which blue door they want to unlock, I will collect the only available blue key at (3,8) and pass it to the human at (8,4). The human can then decide which blue door to unlock and retrieve the gem.
 Actions:
 1) Collect: blue_key at (3,8).
 2) Pass: blue_key to the human at (8,4).
 3) Unlock: human unlocks either Blue_door at (8,6) or Blue_door at (4,0).
 4) Retrieve: human retrieves gem at either (8,0) or (1,1).
 ```</t>
  </si>
  <si>
    <t>```
 Human Action: The human moves upward from their current position at (0,5) to (0,3), where they provide the instruction before continuing their movement.
 Instruction: I'm going for the red key, can you get the yellow key?
 Type: Clear. Based on the human's movement, instruction and the current grid configuration, I infer that the human moved to (0,3) to pick up the red key at (0,0) and requested the yellow key to retrieve the gem at (2,10) located beyond both the blue and yellow doors at (4,7) and (3,10) respectively. Since both the keys are required to retrieve the gem at (2,10), the instruction is clear.
 Response: The instruction asks to collect a yellow key while the human is going for the red key, so the desired gem the human wants to collect is placed beyond a blue and a yellow door. To get the gem at (2,10) the human needs to go through a blue door at (4,7) and a yellow door at (3,10), thus the gem at (2,10) must be the desired gem. Since the human is picking up the red key at (0,0) based on their movement towards the upward direction, I will collect the yellow key. The human after collecting the red key will move to the blue door to unlock the blue door at (4,7), thus their future position can be (4,10) as they will keep moving towards the gem at (2,10). To minimize movement, I will pick up the yellow key at (8,10), as this strategy reduces the number of steps from my current position at (10,9). Once the key is collected, I will pass it to the human at (4,10) or their future position, after they unlock the blue door at (4,7). The human can then unlock the yellow door at (3,10) to retrieve the gem at (2,10).
 Actions:
 1) Collect: yellow_key at (8,10).
 2) Unlock: human unlocks Blue_door at (4,7).
 3) Pass: yellow_key to the human at (4,10) or their future position.
 4) Unlock: human unlocks the Yellow_door at (3,10).
 5) Retrieve: human retrieves the gem at (2,10)</t>
  </si>
  <si>
    <t>```
 Human Action: The human moves right from their current position at (5,0) to (5,3), where they provide the instruction before continuing their movement.
 Instruction: I'm picking up the yellow key. Can you get a red key?
 Type: Unclear. Based on the human's movement, instruction and the current grid configuration, I infer that the human moved to (5,3) to pick up the yellow key at (5,7) and requested a red key. However, it is unclear which gem the human is targeting. There are multiple gems accessible with a red key, and the human's intention isn't explicitly stated.
 Response: The instruction asks to collect a red key while the human is picking up a yellow key. The human's desired gem is likely blocked by both a red and a yellow door. There are multiple gems that require both a red and a yellow key to access. To minimize movement, I will collect a red key at (7,7) as it is the closest red key to my current position at (8,4). Once I collect the red key, I will pass it to the human at (5,3) or their future position, allowing them to unlock the doors and retrieve the gem.
 Actions:
 1) Collect: red_key at (7,7).
 2) Pass: red_key to the human at (5,3) or their future position.
 3) Unlock: human unlocks the Red_door and Yellow_door.
 4) Retrieve: human retrieves the gem.
 ```</t>
  </si>
  <si>
    <t>```
 Human Action: The human moves upward from their current position at (3,5) to (0,5), where they provide the instruction before continuing their movement.
 Instruction: I will pick up this red key. Can you find a yellow one?
 Type: Unclear. Based on the human's movement, instruction and the current grid configuration, I infer that the human moved to (0,5) to pick up the red key at (0,0) and requested for a yellow key to collect either one of the gems at (7,2), (7,4), or (7,6), respectively. Because to reach these gems it requires to unlock a yellow door first and then a red door. Since there are many possibilities to reach gems which will require both yellow and red keys, it is impossible to infer which gem the human wants, making this an unclear instruction.
 Response: The instruction asks for a yellow key while the human is picking up a red key, so the desired gem the human wants to collect is placed beyond a yellow and a red door. To get the gems at (7,2), (7,4), or (7,6), the human needs to go through a yellow and a red door at. Therefore, based on the human's future position their desired gem can be any one of them. A red door at (6,2) is placed after a yellow door at (5,2). Two red doors at (6,4) and (6,6) are placed after a yellow door at (4,5). Therefore, the human's future position will be before the two yellow doors at (4,2) or (3,5), or it can be someplace else. To minimize movement, I will pick up the yellow key at (9,0) to reduce the number of steps from my current position at (9,5) to the human at (3,5) or (4,2) or their future position. Once I collect the yellow key, I will pass it to the human at (3,5) or (4,2), allowing them to unlock the doors and receive the gem.
 Actions:
 1) Collect: yellow_key at (9,0).
 2) Pass: yellow_key to the human at (3,5) or (4,2) or their future position.
 3) Unlock: human unlocks the Yellow_door at (5,2)</t>
  </si>
  <si>
    <t>```
 Human Action: The human moves upward from their current position at (6,4) to (4,4), then proceeds to move right, providing the instruction upon reaching (4,6). After giving the instruction, the human continues their movement.
 Instruction: Can you come and unlock this door?
 Type: Unclear. Based on the human's movement, instruction and the current grid configuration, I infer that the human moved to (4,6) and asked to unlock a door. The human's movement suggests they are heading towards the gem at (0,0) or (2,8). However, the instruction is ambiguous as it doesn't specify which door to unlock. There is a red door at (3,0) and a blue door at (3,5). Since the human is moving towards the right, they are likely aiming for the blue door at (3,5) to reach the gem at (2,8). But the instruction is still unclear.
 Response: The instruction asks to unlock a door, and based on the human's movement, the desired gem is likely at (2,8) which is blocked by a blue door at (3,5). To unlock the blue door, I need to collect the blue key at (0,8). To minimize movement, I will collect the blue key at (0,8) and then move to unlock the blue door at (3,5), allowing the human to access the gem at (2,8).
 Actions:
 1) Collect: blue_key at (0,8).
 2) Unlock: Blue_door at (3,5).
 3) Retrieve: human retrieves gem at (2,8).
 ```</t>
  </si>
  <si>
    <t>```
 Human Action: The human moves downward from their current position at (4,4) to (6,4) to collect the yellow key. After collecting the key, they move upward to (5,4), then to the right to (5,5), where they provide the instruction. Following this, the human continues their movement.
 Instruction: Can you open the blue door?
 Type: Unclear. Based on the human's movement, instruction and the current grid configuration, I infer that the human moved to (5,5) after collecting the yellow key at (6,4). The human then asked to open the blue door. There are two blue doors on the grid at (2,4) and (4,8). Since the human collected the yellow key, they might be aiming for the gem at (0,0) which is blocked by a red door at (2,0) and a blue door at (2,4). Alternatively, they might be aiming for the gem at (3,10) which is blocked by a yellow door at (3,9) and a blue door at (4,8). Since the human does not specify which blue door, the instruction is unclear.
 Response: The instruction asks to open a blue door while the human has collected a yellow key. The human's desired gem is likely blocked by both a blue and a yellow door. There are two possible gems: (0,0) blocked by a red door at (2,0) and a blue door at (2,4), and (3,10) blocked by a yellow door at (3,9) and a blue door at (4,8). Since the human has the yellow key, they are likely aiming for the gem at (3,10). To minimize movement, I will collect the blue key at (0,8) and move to unlock the blue door at (4,8). The human can then unlock the yellow door at (3,9) to retrieve the gem at (3,10).
 Actions:
 1) Collect: blue_key at (0,8).
 2) Unlock: Blue_door at (4,8).
 3) Unlock: human unlocks Yellow_door at (3,9).
 4) Retrieve: human retrieves gem at (3,10).
 ```</t>
  </si>
  <si>
    <t>```
 Human Action: The human moves right from their current position at (4,1) to (4,2), where they provide the instruction before continuing their movement.
 Instruction: Can you open the red door there?
 Type: Unclear. Based on the human's movement, instruction and the current grid configuration, I infer that the human moved to (4,2) and asked to unlock the red door at (4,6) or (6,5) to retrieve the gem at (0,1), (0,5), (5,7), or (8,5) located behind a red and a blue door. To retrieve the gem the human needs to have both doors unlocked. However, since there is no mention about unlocking the blue door, the instruction is unclear.
 Response: The instruction asks to unlock a red door, indicating that the desired gem must be behind one. Based on the grid configuration, there are two red doors at (4,6) and (6,5). Given that the human has moved to (4,2), they are likely targeting the gem at (0,1) or (0,5) which lies beyond the red door at (4,6). However, the gem at (0,1) and (0,5) are also blocked by a blue door. To assist the human, I will collect both the red and blue keys. To minimize movement, I will first collect the red key at (2,7), followed by the blue key at (2,2), as this approach reduces the total steps from my current position at (2,5). After collecting both keys, I will proceed to unlock the red door at (4,6), enabling the human to access the gem at (0,1) or (0,5).
 Actions:
 1) Collect: red_key at (2,7).
 2) Collect: blue_key at (2,2).
 3) Unlock: Red_door at (4,6).
 4) Retrieve: human retrieves gem at (0,1) or (0,5).
 ```</t>
  </si>
  <si>
    <t>```
 Human Action: The human moves left from their current position at (6,2) to (6,1) and then upward to (5,1). Upon reaching (5,1), adjacent to the red door at (4,1), they provide the instruction.
 Instruction: Can you unlock this red door?
 Type: Unclear. Based on the human's movement, instruction and the current grid configuration, I infer that the human moved to (5,1) and asked to unlock the red door at (4,1) to retrieve the gem at (1,1) located behind a blue and red door at (2,1) and (4,1) respectively. To retrieve the gem the human needs to have both doors unlocked. However, since there is no mention about unlocking the blue door, the instruction is unclear.
 Response: The instruction asks to unlock the red door at (4,1). The human is currently at (5,1), adjacent to this door. However, to reach the gem at (1,1), the human also needs to pass through the blue door at (2,1). Since the instruction only mentions unlocking the red door, it's unclear if the human intends to handle the blue door themselves or if they expect me to unlock both. To be helpful, I will assume the human wants me to unlock both doors to fully clear the path to the gem at (1,1). I will collect the red key at (0,5) and the blue key at (2,7). Then, I will unlock the blue door at (2,1) and the red door at (4,1).
 Actions:
 1) Collect: red_key at (0,5).
 2) Collect: blue_key at (2,7).
 3) Unlock: Blue_door at (2,1).
 4) Unlock: Red_door at (4,1).
 ```</t>
  </si>
  <si>
    <t>```
 Human Action: The human moves downward from their current position at (0,0) to (2,0) to collect the red key. After obtaining the red key at (2,0), they move right to (2,2). Upon reaching (2,2), they provide the instruction before continuing their movement.
 Instruction: Can you come and get this blue door?
 Type: Unclear. Based on the human's movement, instruction and the current grid configuration, I infer that the human moved to (2,2) after collecting the red key at (2,0) and is now requesting me to unlock a blue door. However, the instruction does not specify *which* blue door. There are two blue doors on the grid at (2,4) and (4,2). The human's movement suggests they might be aiming for the gem at (0,2) or (1,7) or (3,7) which are blocked by blue and red doors. Since the human has already collected the red key, they might be intending to unlock the red door first. The instruction is therefore unclear as it doesn't specify which blue door to unlock.
 Response: The instruction asks to unlock a blue door, and the human has already collected a red key. Based on the grid configuration, the human might be aiming for the gem at (0,2) or (1,7) or (3,7) which are blocked by blue and red doors. Since the human has the red key, they might want to unlock the red door first. To minimize movement, I will collect the blue key at (0,8) and move to unlock the blue door at (2,4) or (4,2). Since the human is at (2,2), I will unlock the blue door at (2,4) which is closer to the human.
 Actions:
 1) Collect: blue_key at (0,8).
 2) Unlock: Blue_door at (2,4).
 3) Retrieve: human retrieves gem at (0,2).
 ```</t>
  </si>
  <si>
    <t>```
 Human Action: The human moves upward from their current position at (9,6) to (7,6), where they provide the instruction.
 Instruction: I need a key for this yellow door.
 Type: Clear. Based on the human's movement and the grid configuration, the human moved to (7,6) and is requesting a key for the yellow door at (7,3). This implies the human intends to go through the yellow door, and thus, the instruction is clear.
 Response: The instruction asks for a yellow key to unlock the yellow door at (7,3). The human's movement to (7,6) suggests they are preparing to move towards the yellow door. I will collect the yellow key at (0,3) and pass it to the human, allowing them to unlock the yellow door and proceed.
 Actions:
 1) Collect: yellow_key at (0,3).
 2) Pass: yellow_key to the human at (7,6).
 3) Unlock: human unlocks the Yellow_door at (7,3).
 ```</t>
  </si>
  <si>
    <t>```
 Human Action: The human moves upward from their current position at (3,5) to (0,5), where they provide the instruction before continuing their movement.
 Instruction: I will pick up this red key. Can you find a yellow one?
 Type: Unclear. Based on the human's movement, instruction and the current grid configuration, I infer that the human moved to (0,5) to pick up the red key at (0,0) and requested for a yellow key to collect either one of the gems at (7,2), (7,4), or (7,6), respectively. Because to reach these gems it requires to unlock a yellow door first and then a red door. Since there are many possibilities to reach gems which will require both yellow and red keys, it is impossible to infer which gem the human wants, making this an unclear instruction.
 Response: The instruction asks for a yellow key while the human is picking up a red key, so the desired gem the human wants to collect is placed beyond a yellow and a red door. To get the gems at (7,2), (7,4), or (7,6), the human needs to go through a yellow and a red door at. Therefore, based on the human's future position their desired gem can be any one of them. A red door at (6,2) is placed after a yellow door at (5,2). Two red doors at (6,4) and (6,6) are placed after a yellow door at (4,5). Therefore, the human's future position will be before the two yellow doors at (4,2) or (3,5), or it can be someplace else. To minimize movement, I will pick up the yellow key at (8,10) to reduce the number of steps from my current position at (10,9) to the human at (0,5) or (4,2) or their future position. Once I collect the yellow key, I will pass it to the human at (0,5) or (4,2), allowing them to unlock the doors and receive the gem.
 Actions:
 1) Collect: yellow_key at (8,10).
 2) Pass: yellow_key to the human at (0,5) or (4,2) or their future position.
 3) Unlock: human unlocks the Yellow_door at (5,2)</t>
  </si>
  <si>
    <t xml:space="preserve">Human Action: The human moves right from their current position at (3,3) to (3,5), where they provide the instruction before continuing their movement.
 Instruction: I'll get the blue key. Can you pick up a red key?
 Type: Clear. Based on the human's movement, instruction and the current grid configuration, I infer that the human moved to (3,5) to pick up the blue key at (3,8) and requested the red key to collect either the gem at (0,10) or (11,3) located behind the red and blue doors at (9,3) and (1,10) respectively. Since the red and blue keys are required for the human to reach either one of their desired gems, the instruction is clear.
 Response: The instruction asks to collect a red key while the human is picking up a blue key, so the desired gem the human wants to collect is placed beyond a blue and a red door. To get the gem at either (0,10) or (11,3) the human needs to go through a red door at (9,3) and a blue door at (1,10), thus the gem at either (0,10) or (11,3) must be the desired gem. Since the human is picking up the blue key at (3,8) based on their movement towards the right direction, I will collect the red key. The human after collecting the blue key at (3,8) will move towards the red and blue doors at (9,3) and (1,10), thus their future position can be at (8,3), located just before both the doors. There are three red keys on the grid at (0,5), (8,0), and (8,6). Since the red key at (8,0) is blocked by a wall, I will collect the red key at (0,5) or (8,6) such that it takes minimal steps. To minimize movement, I will pick up the red key at (0,5) as this strategy reduces the number of steps from my current position at (6,3). Once the red key is collected, I will pass it to the human at (8,3) or their future position, allowing them to unlock the doors and collect either one of the gems.
</t>
  </si>
  <si>
    <t>```
 Human Action: The human moves right from their current position at (5,3) to (5,6) and then moves downward to (6,6), where they provide the instruction before continuing their movement.
 Instruction: Can you go get the red key?
 Type: Unclear. Based on the human's movement, instruction and the current grid configuration, I infer that the human moved to (6,6) and requested the red key to collect either the gem at (0,0), (8,0), (8,4), or (8,10). Since the human does not mention anything about a specific gem or a blue key, the instruction is unclear.
 Response: The instruction asks to collect a red key while the human is at (6,6). The human's desired gem based on their actions and the grid configuration could be any of the gems. There are two red keys on the grid at (0,7) and (3,7). Since the red key at (3,7) is blocked by a wall, I will collect the red key at (0,7) to reduce the number of steps from my current position at (5,7). Once the red key is collected, I will pass it to the human at (6,6) or their future position, allowing them to unlock the doors and retrieve the gem.
 Actions:
 1) Collect: red_key at (0,7).
 2) Pass: red_key to the human at (6,6) or their future position.
 3) Unlock: human unlocks the Red_door.
 4) Retrieve: human retrieves the gem.
 ```</t>
  </si>
  <si>
    <t xml:space="preserve">```
 Human Action: The human moves upward from their current position at (3,5) to (0,5), where they provide the instruction before continuing their movement.
 Instruction: I will pick up this red key. Can you find a yellow one?
 Type: Unclear. Based on the human's movement, instruction and the current grid configuration, I infer that the human moved to (0,5) to pick up the red key at (0,0) and requested for a yellow key to collect either one of the gems at (7,2), (7,4), or (7,6), respectively. Because to reach these gems it requires to unlock a yellow door first and then a red door. Since there are many possibilities to reach gems which will require both yellow and red keys, it is impossible to infer which gem the human wants, making this an unclear instruction.
 Response: The instruction asks for a yellow key while the human is picking up a red key, so the desired gem the human wants to collect is placed beyond a yellow and a red door. To get the gems at (7,2), (7,4), or (7,6), the human needs to go through a yellow and a red door at. Therefore, based on the human's future position their desired gem can be any one of them. A red door at (6,2) is placed after a yellow door at (5,2). Two red doors at (6,4) and (6,6) are placed after a yellow door at (4,5). Therefore, the human's future position will be before the two yellow doors at (4,2) or (3,5), or it can be someplace else. To minimize movement, I will pick up the yellow key at (9,0) to reduce the number of steps from my current position at (9,5) to the human at (3,5) or (4,2) or their future position. Once I collect the yellow key, I will pass it to the human at (3,5) or (4,2), allowing them to unlock the doors and receive the gem.
 Actions:
 1) Collect: yellow_key at (9,0).
 2) Pass: yellow_key to the human at (3,5) or (4,2) or their future position.
 3) Unlock: human unlocks the Yellow_door at (5,2) </t>
  </si>
  <si>
    <t>```
 Human Action: The human moves upward from their current position at (7,4) to (3,4), and then moves right to (3,6), where they provide the instruction.
 Instruction: Can you get the key for this door?
 Type: Unclear. Based on the human's movement, instruction and the current grid configuration, I infer that the human moved to (3,6) and asked for a key to unlock a door. However, the instruction does not specify which door or key. There are multiple doors and keys in the grid. The human's movement doesn't clearly indicate a specific gem they are targeting. Therefore, the instruction is unclear.
 Response: The instruction asks for a key for a door, but it's unclear which door the human is referring to. Considering the human's position at (3,6), the closest door is the yellow door at (4,1). To unlock this door, the human needs a yellow key. Therefore, I will collect the yellow key at (9,0) and pass it to the human.
 Actions:
 1) Collect: yellow_key at (9,0).
 2) Pass: yellow_key to the human at (3,6).
 ```</t>
  </si>
  <si>
    <t>```
 Human Action: The human moves upward from their current position at (6,4) to (4,4), then proceeds to move left, providing the instruction upon reaching (4,2). After giving the instruction, the human continues their movement.
 Instruction: Can you go and unlock that door?
 Type: Unclear. Based on the human's movement, instruction and the current grid configuration, I infer that the human moved to (4,2) and asked to unlock a door. However, there are multiple doors in the grid, and the instruction lacks specificity regarding which door the human wants to unlock. The human's movement suggests they might be interested in the red door at (3,0) or the blue door at (3,5). Since the instruction is ambiguous, it is unclear which door the human wants me to unlock.
 Response: The instruction asks to unlock a door, but it's unclear which one. Considering the human's movement from (6,4) to (4,4) and then to (4,2), they are likely interested in the red door at (3,0) or the blue door at (3,5). To minimize movement, I will assume the human wants me to unlock the red door at (3,0) as it is closer to their current position. To unlock the red door at (3,0), I need to collect a red key. I will collect the red key at (0,0) and then move to unlock the red door at (3,0).
 Actions:
 1) Collect: red_key at (0,0).
 2) Unlock: Red_door at (3,0).
 ```</t>
  </si>
  <si>
    <t>```
 Human Action: The human moves down from their current position at (4,4) to (5,4), and then proceeds to move left to collect the red key at (5,0). After collecting the key, they continue moving right until they reach (5,2), where they provide the instruction before continuing their movement.
 Instruction: Can you help me unlock the blue door there?
 Type: Clear. Based on the human's movement, instruction and the current grid configuration, I infer that the human picked up the red key at (5,0), moved to (5,2), and requested me to unlock blue door to retrieve the gem at (0,0), which is located beyond the blue and red doors at (2,4) and (2,0) respectively. To retrieve the gem the human needs to pass both these doors. Since the human picked up the red key and I just have to collect the blue key to unlock the blue door blocking the human's path to the gem, the instruction is clear.
 Response: The instruction asks to unlock the blue door while the human has already picked up the red key at (5,0). The human's desired gem based on their actions and the grid configuration must be beyond a blue and a red door. The gem at (0,0) is the desired gem as it is placed beyond a blue door at (2,4) and a red door at (2,0). To minimize movement, I will collect the only accessible blue key at (0,8) and then move to unlock the blue door at (2,4) which is blocking the path to the gem at (0,0). The human can then unlock the red door at (2,0) after the blue door at (2,4) is unlocked to retrieve the gem at (0,0).
 Actions:
 1) Collect: blue_key at (0,8).
 2) Unlock: Blue_door at (2,4).
 3) Unlock: human unlocks Red_door at (2,0).
 4) Retrieve: human retrieves gem at (0,0).
 ```</t>
  </si>
  <si>
    <t>```
 Human Action: The human moves down from their current position at (4,1) to (6,1), and then moves right to (6,2), where they provide the instruction before continuing their movement.
 Instruction: Can you come and get this red door?
 Type: Unclear. Based on the human's movement, instruction and the current grid configuration, I infer that the human moved to (6,2) and asked to unlock the red door at (6,5) to retrieve the gem at (7,0) located behind the red door at (6,5). However, the human does not mention anything about the blue door at (1,1) and (4,5) which is blocking the path to the gem at (7,0). Since the human does not mention anything about the blue door, the instruction is unclear.
 Response: The instruction asks to unlock the red door, indicating that the desired gem must be behind it. Based on the grid configuration, the red door at (6,5) is the closest one to the human's current position at (6,2). The gem at (7,0) is located behind the red door at (6,5). To unlock the red door, I need to collect the red key at (2,6). To minimize movement, I will collect the red key at (2,6) and then move to unlock the red door at (6,5), enabling the human to access the gem at (7,0).
 Actions:
 1) Collect: red_key at (2,6).
 2) Unlock: Red_door at (6,5).
 3) Retrieve: human retrieves gem at (7,0).
 ```</t>
  </si>
  <si>
    <t>```
 Human Action: The human moves upward from their current position at (5,2) to (5,4), where they provide the instruction before continuing their movement.
 Instruction: Can you pass me the blue key?
 Type: Unclear. Based on the human's movement, instruction and the current grid configuration, I infer that the human moved to (5,4) and requested the blue key to collect either the gem at (0,0) or (2,0) located beyond the blue and red doors at (2,4) and (2,0) respectively. Since the human does not mention anything about the red key, the instruction is unclear.
 Response: The instruction asks to collect a blue key while the human is at (5,4). The human's desired gem based on their actions and the grid configuration must be beyond a blue and a red door. The gem at (0,0) is the desired gem as it is placed beyond a blue door at (2,4) and a red door at (2,0). To minimize movement, I will collect the only accessible blue key at (1,6) and then move to pass it to the human.
 Actions:
 1) Collect: blue_key at (1,6).
 2) Pass: blue_key to the human at (5,4).
 ```</t>
  </si>
  <si>
    <t xml:space="preserve">Human Intentions:
I believe the human moved to the red door at (4, 6) with the intention of collecting the red gem located at (1, 11). This is located behind two red doors at locations (4, 7) and (2, 11). To retrieve the gem the human needs to be able to unlock both of these doors.
Optimal Response:
While the human only requested one red key, I will collect the two closest red keys, 4 and 5, located at (1, 3) and (1, 7) respectively, in order to unlock the two doors in front of the gem located at (1, 11). To minimize movement I will collect the two closest red keys to my current position, which is (2, 6). I will then pass the keys to the human so that they may unlock both gates and obtain the red gem located at (1, 11).
Optimal Actions:
My_position (2, 6), Up (1, 6), Right (1, 7), Pick_up_red_key, Left (1, 6), Up (0, 6), Left (0, 5), Left (0, 4), Left (0, 3), Down (1, 3), Pick_up_red_key, Up (0, 3), Right (0, 4), Right (0, 5), Right (0, 6), Down (1, 6), Down (2, 6), Down (3 ,6), Drop_red_key, Drop_red_key.
</t>
  </si>
  <si>
    <t xml:space="preserve">Human Intentions:
The human's intention by moving 5 steps upwards and asking for the key is to ultimately obtain the red gem, however the human only asks for one red key instead of two because the human only sees the first red door and not the second red door.
Optimal Response:
While the human only requested one red key, I will obtain the two closest red keys and bring them to the human.
Optimal Actions:
Starting_Pos= (6,2) Up=(6, 1) Right=(7, 1) Pick_up_Red_Key = (7, 1) Left=(6, 1) Up=(6, 0) Left=(5, 0) Left=(4, 0) Left=(3, 0), Down=(3, 1), Pick_up_Red_Key = (3, 1) Up = (3, 0) Right = (4, 0) Right = (5, 0), Right = (6, 0) Down = (6, 1) Down = (6, 2) Down = (6, 3) Drop_Red_Key Drop_Red_Key
</t>
  </si>
  <si>
    <t xml:space="preserve">Human Intentions:
I believe the human moved to the red door at (5, 8) to eventually reach his target goal of the red gem at (1, 11). There is an additional red door to unlock to get to the red gem once the initial red door is unlocked. To get to the red gem, both red doors need to be unlocked.
Optimal Response:
The human only requested one red key for the initial door, however, I will go ahead and assume the human will need two red keys to reach his goal. I will need to locate the most efficient route for picking up two red keys, as there are three red keys in the grid. The two red keys that are the most efficient to pick up are located at (3, 1) and (7, 1). Once both keys are obtained, I will locate the human and deliver both red keys.
Optimal Actions:
My_position(6, 2), Up(6, 1), Right(7, 1), Pick_up_red_key,Left(6, 1),Up(6, 0),Left(5, 0),Left(4, 0),Left(3, 0),Down(3, 1),Pick_up_red_key,Locate_human(6, 4),Move_to_human: Up(3, 0), Right(4, 0),Right(5, 0),Right(6, 0),Down(6, 1),Down(6, 2),Down(6, 3),Down(6, 4), Drop_red_key, Drop_red_key
</t>
  </si>
  <si>
    <t xml:space="preserve">Human Intentions:
I believe the human moved to (4, 6) to face the red door at (4, 7) in order to collect the gem at (1, 11) located beyond two red doors at (4, 7) and (2, 11). To retrieve the gem the human needs to unlock both these doors.
Optimal Response:
While the human only requested one red key, I will collect two red keys located at (1, 3) and (1, 7), to unlock the two doors blocking the path to the gem at (2, 11). To minimize movement, I will first pick up the red key at (1, 7) followed by the other red key at (1, 3), as this strategy reduces the number of steps from my current position at (2, 6). Once both keys are collected, I will pass them to the human located at (4, 6), allowing them to unlock the doors and receive the gems.
Optimal Actions:
My_position (2, 6),
Acquire_red_key,
Up (1, 6),
Right (1, 7),
Pick_up_red_key
Acquire_red_key,
Left (1, 6),
Up (0, 6),
Left (0, 5),
Left (0, 4),
Left (0, 3),
Down (1, 3),
Pick_up_red_key,
Move_to_human,
Locate_human (4, 6),
Up (0, 3),
Right (0, 4),
Right (0, 5),
Right (0, 6),
Down (1, 6),
Down (2, 6),
Down (3, 6),
Down (4, 6),
Drop_Red_Key,
Drop_Red_Key
</t>
  </si>
  <si>
    <t xml:space="preserve">Human Intentions:
Based on the initial position and the observed position of the human, it can be seen that the human moved up 5 spaces (0,5) from their starting point and are asking for a red key for the door on their right. It can be assumed that the human wants to retrieve the red gem, there are 2 red doors blocking the human's path to the red gem, so I will need to retrieve 2 red keys.
Optimal Response:
The human requested a red key to open the door, but there are is an additional red door before the gem so I will retrieve 2 red keys. The first key I can retrieve is Red key 5 at (1,1) relative to my location since that is the closest red key. Next, I will need to move to collect Red key four since that is the next closest location; however, Yellow key 1 is blocking the path to Red key 4, so I will need to collect the Yellow key 1 first and then collect Red key 4 before returning back to the human.
Optimal Actions:
My_position (0,0), Move_up(0,1), Move_right(1,1) Pick_up_red_key, Move_left(0,1), Move_up(1,2), Move_left(0,2), Move_left(-1,2), Move_left(-2,2), Move_left(-3,2) Pick_up_yellow_key, Move_down( -3,1), Pick_up_red_key. Locate_human_to_original_location (0,-2). Move_up (-3, 2), Move_right(-2,2), Move_right(-1,2), Move_right(0,2), Move_down(0,1), Move_down(0,0), Move_down(0,-1), Drop_all_keys.
</t>
  </si>
  <si>
    <t xml:space="preserve">Human Intentions:
I believe the human moved to the red door at (7, 6) to collect the red gem at (12, 9) located beyond both red doors at (8, 6) and (12, 8) respectively. To retrieve the gem, the human needs to unlock both these doors.
Optimal Response:
While the human only requested one red key, I will collect both red keys located at (8, 9) and (4, 9), respectively, to unlock the two doors blocking the path to the gem at (8, 6) and (12, 8) respectively. To minimize movement, I will first pick up the red key (5) followed by the red key (4), as this strategy reduces the number of steps from my current position at (7, 8). Once both keys are collected, I will pass them to the human, allowing them to unlock the doors 
Optimal Actions:
My_position (7, 8), Up(7,9), Right(8,9), Pick_up_red_key , Up(8,10), Move_left_to(4,10), Down(4,9), Pick_up_red_key, Locate_human (7,6)
Move_to_human: Up (4, 10), Move_right_to(7,10), Move_down_to(7,6),  2X Drop_red_key .
</t>
  </si>
  <si>
    <t xml:space="preserve">Human Intentions:
I believe the human moved to the red door at (4,6) to collect the gem at (1,11) located beyond two red doors at (4,7) and (2,11) respectively. To retrieve the gem the human needs to unlock both these doors.
Optimal Response:
To assist the human, I will collect two red keys located at (1,7) and (1,3) respectively as well as the yellow key on the way for future's sake at (0,3), to unlock the two doors blocking the path to the gem at (1, 11). To minimize movement, I will first pick up the red key at (1,7) and then move onto the yellow key at (0,3) and red key at (1,3) as this strategy reduces the number of steps from my current position at (2,6). Once three keys are collected, I will pass them to the human, allowing them to unlock the doors
Optimal Actions:
My_position (2,6), Up (1, 6), Right (1,7) Pick_up_red_key , Left (1,6),  Up(0, 6), Left (0,5), Left (0,4), Left (0,3), Pick_up_yellow_key, Down (1,3) Pick_up_red_key
Locate_human (4,6), Move_to_human: Up (0, 3), Right (0, 4), Right (0, 5), Right (0, 6), Down (1,6), Down (2, 6), Down (3, 6), Down (4, 6), Drop_red_key, Drop_red_key, Drop_yellow_key.
</t>
  </si>
  <si>
    <t xml:space="preserve">Human Intentions:
"Human’s Intention: I believe the human moved to the red door at (4, 6) to collect the gem at (1, 11) located beyond both the red and second red doors at (4, 7) and (1, 11) respectively. To retrieve the gem the human needs to unlock both these doors.
Optimal Response:
Optimal Response: While the human only requested only one red key, I will collect both the red keys located at (1, 7) and (1, 3), respectively, to unlock the two doors blocking the path to the gem at (1, 11). To minimize movement, I will first pick up the red key (1, 7) followed by the second red key (1, 3), as this strategy reduces the number of steps from my current position at (2, 6). Once both keys are collected, I will pass them to the human, allowing them to unlock the doors
Optimal Actions:
Actions: My_position (2, 6), Up (1, 6), Right (1, 7), Pick_up_red_key
Locate_red_key (1, 3), Move_to_human: Up (0, 7), Left (0, 6), Left (0, 5), Left (0, 4), Left (0, 3), Down (1, 3), Pick_up_red_key
Locate_human (4, 6), Move_to_human: Up (0, 3), Right (0, 4), Right (0, 5), Right (0, 6), Down (1, 6), Down (2, 6), Down (3, 6), Down (4, 6), Drop_red_key, Drop_red_key
</t>
  </si>
  <si>
    <t xml:space="preserve">Human Intentions:
I believe the human moved to the red door at (4, 6) to collect the gem at (1, 11) located beyond two red doors at (4, 7) and (2, 11) respectively. To retrieve the gem the human needs to unlock both these doors.
Optimal Response:
While the human only requested one red key, I will collect two the red keys located at (1, 3) and (1, 7), respectively, to unlock the two doors blocking the path to the gem at (1, 11). To minimize movement, I will first pick up the red key 5 because it's closer, followed by the red key 4, as this strategy reduces the number of steps from my current position at (2, 6). Once both keys are collected, I will pass them to the human, allowing them to unlock the doors.
Optimal Actions:
My_position (2, 6), Up (1, 6), Right (1, 7), Pick_up_red_key, Up (0, 7), Left (0, 6), Left (0, 5), Left (0, 4), Left (0, 3), Down (1, 3), Pick_up_red_key, Locate_human (4, 6), Move_to_human: Up (0, 3), Right (0, 4), Right (0, 5), Right (0, 6), Down (1, 6), Down (2, 6), Down (3, 6), Drop_red_key, Drop_red_key.
</t>
  </si>
  <si>
    <t xml:space="preserve">Human Intentions:
I believe the human moved to the red door at (4,6) to collect the gem at (1, 11) located beyond both the red doors at (4, 7) and (2,11) respectively. To retrieve the gem the human needs to unlock both these doors.
Optimal Response:
While the human only requested the nearest red key, I will collect both the red keys located at (1, 7) and (1, 3), respectively, to unlock the two doors blocking the path to the gem at (1, 11). To minimize movement, I will first pick up the red key at (1,7) followed by the red key at (1,3), as this strategy reduces the number of steps from my current position at (2, 6). Once both keys are collected, I will pass them to the human, allowing them to unlock the doors 
Optimal Actions:
My_position (2, 6), Up (1,6), Right (1, 7), Pick_up_red_key, left (1, 0), Left(1,6), Up(0,6), Left(0,5), Left(0,4), Left(0,3), Down(1,3) Pick_up_red_key,
Locate_human (4,6), Move_to_human: Up (0,3),Right(0,4), Right(0,5), Right(0,6), Down(1,6), Down(2,6), Down(3,6), Down (4,6), Drop_both_red_keys,
</t>
  </si>
  <si>
    <t xml:space="preserve">Human Intentions:
I believe the human moved to the red door at (4, 7) to collect the gem at (1,11) located beyond both 2 red doors at (4, 7) and (2, 11) respectively. To retrieve the gem the human needs to unlock both these doors.
Optimal Response:
While the human only requested one red key, I will collect 2 red keys located at (1, 3) and (1, 7), respectively, to unlock the two doors blocking the path to the gem at (1,11). To minimize movement, I will first pick up the red key at (1,7), then followed by (1,3) as this strategy reduces the number of steps from my current position at (2, 6). Once both keys are collected, I will pass them to the human.
Optimal Actions:
My_position (2, 6), Up (1, 6), Right (1, 7), Pick_up_red_key, Left (1, 6), Up (0,6), Left (0,5), Left (0,4), Left (0,3), Down (1,3), Pick_up_red_key, Locate_human(4,6), Move_to_human: Up(0,3), Right (0,4), Right (0,5), Right (0,6), Down (1,6), Down (2,6), Down (3,6), Down (4,6) Drop_red_key, Drop_red_key
</t>
  </si>
  <si>
    <t xml:space="preserve">Human Intentions:
I believe the human moved to the pink door at (7,5) to collect the red gem at (11, 8) that is behind that door and the pink door at (11,7). The human needs to unlock both pink doors to get this gem.
Optimal Response:
The human only requested the pink key for the door at (7,5), but I am going to fetch two pink keys so it can retrieve the gem at (11,8). To do this, I will collect the pink key at (3, 8) first followed by the pink key at (7,8) after to reduce movement. Along the way I will pick up the yellow and blue key because they are on the path. Once both pink keys are collected, I will pass them to the human.
Optimal Actions:
My_position(6, 7), Up(6,8), Up(6,9), Left(5,9), Left(4,9),Left(3,9),Down(3,8),Pick_up_pink_key, Up(3,9), Right(4,9), Right(5,9),Right(6,9),Down(6,8),Right(7,8), Pick_up_pink_key, Left(6,8),
Down(6,7),Down(6,6),Down(6,5),Drop_pink_key,Drop_pink_key
</t>
  </si>
  <si>
    <t xml:space="preserve">Human Intentions:
The human intends to retrieve the red gem located at the top right corner of the grid (1, 11). To access this gem, they need to pass through the red door (4, 7), which requires the red key.
Optimal Response:
I will collect the red key located at (1, 7) and pass it to the human. This will allow them to unlock the red door. However, the human will also need to pass another red door afterwards and hence I will collect another red key at (1, 3). This will help the human reach the red gem efficiently. 
Optimal Actions:
My_position (2, 6)
Up (1, 6)
Right (1, 7)
Pick_up_red_key
Up (0, 7)
Left (0, 6)
Left (0, 5)
Left (0, 4)
Left (0, 3)
Down (1, 3)
Pick_up_red_key
Locate_human (4, 6)
Move_to_human: Up (0, 3), Right (0, 4), Right (0, 5), Right (0, 6), Down (1, 6), Down (2, 6), Down (3, 6), Down (4, 6)
Drop_red_key
</t>
  </si>
  <si>
    <t xml:space="preserve">Human Intentions:
I believe that the human moved to (4, 6) next to the red door at (4, 7) with the intention of retrieving the gem at (1, 11), which is behind the red doors at (4, 7) and (2, 11). The human needs to unlock these two red doors to get the gem.
Optimal Response:
While the human only requested one red key, I will collect the two red keys at (1, 7) and (1, 3) to unlock both doors to make the red gem at (1, 11) accessible for the human. To optimize movement, I will first collect the red key at (1, 7), then the red key at (1, 11), prioritizing the two closest keys to my starting position at (2, 6). I will then pass the two keys to the human, to unlock the doors.
Optimal Actions:
My_position (2, 6), Up (1, 6), Up (0, 6), Left (0, 5), Left (0, 4), Left (0, 3), Down (1, 3), Pick_up_red_key, Up (0, 3), Right (0, 4), Right (0, 5), Right (0, 6), Down (1, 6), Right (1, 7), Pick_up_red_key, Locate_human (4, 6), Move_to_human: Left (1, 6), Down (2, 6), Down (3, 6), Down (4, 6), Drop_red_key, Drop_red_key
</t>
  </si>
  <si>
    <t xml:space="preserve">Human Intentions:
I believe the human moved to the red door at (7,5) to collect the gem at (11, 9) located beyond both the red doors at (7, 5) and (11, 8) respectively. To retrieve the gem the human needs to unlock both these doors.
Optimal Response:
While the human only requested one red key, I will collect both the red keys located at (7, 8) and (3, 8), respectively, to unlock the two doors blocking the path to the gem at (11, 8). To minimize movement, I will first pick up the red key located at (7, 8) then the red key located at (3, 8), as this strategy reduces the number of steps from my current position at (6, 0). Once both keys are collected, I will pass them to the human, allowing them to unlock the doors. 
Optimal Actions:
my_position(6, 7), Up(6, 8), Right(7,8), Pick_up_red_key, Left(6,8), Up(6,9), Left(5,9), Left(4,9), Left(3,9), Down(3,8), Pick_up_red_key, Locate_human(6, 5), Move to human: Up(3,9), Right(4,9), Right(5,9), Right(6, 9), Down(6,8), Down(6,7), Down(6,6), Down(6,5), Drop_red_key, Drop_red_key
</t>
  </si>
  <si>
    <t xml:space="preserve">Human Intentions:
I believe the human moved (4, 6) to collect the gem at (1, 11) located beyond two red doors at (4, 7) and (2, 11) respectively. To retrieve the gem the human needs to unlock both these doors.
Optimal Response:
While the human only requested one red key, I will collect both the red keys located at (1, 3) and (1, 7). To minimize movement, I will first collect red key at (1, 7) and then the the red key at (1, 3). Once both keys are collected, I will pass the keys to the human, allowing them to open the doors.
Optimal Actions:
My_position (2, 6), Up (1, 6), Right (1, 7), Pick_up_red_key, Up (0, 7), Left (0, 6), Left (0, 5), Left (0, 4), Left (0, 3), Down (1, 3), Pick_up_red_key, Locate_human (4, 6), Move_to_human: Up (0, 3), Right (0, 4), Right (0, 5), Right (0, 6), Down (1, 6), Down (2, 6), Down (3, 6), Down (4, 6), Drop_red_key, Drop_red_key
</t>
  </si>
  <si>
    <t xml:space="preserve">Human Intentions:
I believe the human moved to the red door at (4, 6) to collect the gem at (1, 11) located beyond both the red doors at (4, 7) and (2, 11) respectively. To retrieve the gem the human needs to unlock both these doors.
Optimal Response:
Optimal Response: While the human only requested a red key, I will collect both the red keys located at (1, 7) and (1, 3), respectively, to unlock the two doors blocking the path to the gem at (1, 11). To minimize movement, I will first pick up the red key at (1,7) followed by the red key at (1,3), as this strategy reduces the number of steps from my current position at (2, 6). Once both keys are collected, I will pass them to the human, allowing them to unlock the doors 
Optimal Actions:
Optimal Actions: My_position (2, 6), Up (1, 6), Right (1, 7), Pick_up_red_key, Left (1, 6), Up(0, 6), Left (0,5), Left (0,4), Left (0,3), Down (1,3), pick_up_red_key,
Locate_human (4,6), Move_to_human: Up (0,3), Right (0,4), Right (0,5), Right (0,6), Down (1,6), Down (2,6), Down (3,6), Down (4,6), Drop_red_key, Drop_red_key.
</t>
  </si>
  <si>
    <t xml:space="preserve">Human Intentions:
The human moved in front of the red door to space (4, 6). As the human is infant of this door we can assume he is wanting the red crystal at (1, 11). To do this the human needs to unlock 2 red doors to collect the crystal. 
Optimal Response:
The human requested for the red key to unlock the red door (4, 7). Upon observation of the path from the human to the red crystal there is a second red door at (2, 11). I shall collect 2 red keys located at (1, 7) and (1, 3) in that order. This is the most optimal order to collect them and return to the human to give it to him.
Optimal Actions:
My_position (2, 6), up (1, 6), right(1, 7), pick_up_red_key, left (1, 6), up (0, 6), left (0, 5),  left (0, 4),  left (0, 3), down (1, 3), pick_up_red_key, locate_human (4,6), move_to_human, up (0, 3), right (0, 4), right (0, 5), right (0,6), down (1,6), down (2,6), down (3,6), down (4,6), drop_red_key, drop_red_key
</t>
  </si>
  <si>
    <t xml:space="preserve">Human Intentions:
The human has moved towards the red door at position (3, 2) and requested the red key. This movement indicates that the human intends to open the red door and retrieve the gem located beyond it. Therefore, the human's goal is likely to reach the gem behind the red door.
Optimal Response:
Although the human only requested the red key, there are two red doors blocking the path. To assist efficiently, I will collect both red keys located at (0, 0) and (2, 0), minimizing the number of steps required. I will pass these keys to the human to unlock both doors, allowing the human to retrieve the gem.
Optimal Actions:
My_position (0, 4)
Left (0, 3), Left (0, 2), Left (0, 1), Left (0, 0), Pick_up_red_key
Down (1, 0), Down (2, 0), Pick_up_red_key
Locate_human (3, 2), Move_to_human: Right (2, 1), Right (2, 2), Down (3, 2)
Drop_red_key (3, 2), Drop_red_key (3, 2)
</t>
  </si>
  <si>
    <t xml:space="preserve">Human Intentions:
I believe the human is trying to collect the green gem at (4, 8), which is located beyond the blue door at (2, 1). The human moved toward the green gem, indicating their desire to get it. To retrieve the gem, the human needs the blue door to be unlocked. 
Optimal Response:
To assist the human to reach the green gem, I will collect the blue key located at (0, 5) and use it to unlock the blue door at (2, 1), so the human can proceed to the gem. I will prioritize minimal movement and efficient unlocking to ensure the human can reach the gem without delays. 
Optimal Actions:
My_position (0, 4), Right (0, 5), Pick_up_blue_key, Down (1, 5), Down (2, 5), Left (2, 4), Left (2, 3), Left (2, 2), Left (2, 1), Unlock_blue_door, Locate_human (3, 6), Move_to_human: Left (2, 6), Left (1, 6), Down (1, 6), Drop_blue_key.
</t>
  </si>
  <si>
    <t xml:space="preserve">Human Intentions:
The human moved to the door to the right of the (5,6) grid square with the intent of bypassing it and collecting the gem at (8, 11) behind it and another red door. Both red doors need to be unlocked in order to collect this gem.
Optimal Response:
The human requested a single red key to bypass this door at (5, 6). I will collect 2 red keys however since there is another red door at (7, 11) beyond this one blocking the human from the gem at (8, 11). To maximize efficiency, I will collect the red key labeled "4" at (8, 3) first, then collect the key at (8, 7) since this reduces distance needed to be traveled. I will return the keys to the human for them to unlock the doors and collect the gem.
Optimal Actions:
My_position(7, 6), Up(8, 6), Up(9, 6), Left(9, 5), Left(9, 4), Left(9, 3), Down(8, 3), Pick_up_red_key, Up(9, 3), Right(9, 4), Right(9, 5), Right(9, 6), Right(9, 7),  Down(8, 7), Pick_up_red_key, Locate_human, Left(8, 6), Down(7, 6), Down(6, 6), Down(5, 6), Drop_red_key, Drop_red_key
</t>
  </si>
  <si>
    <t xml:space="preserve">Human Intentions:
I believe the human moved to the red door at (4, 6) to collect the gem at (1, 11) located beyond the two red doors at (4,7) and (2,11) respectively. To retrieve the gem, the human needs to unlock both these doors.
Optimal Response:
While the human only requested 1 red key, I will collect two red keys located at (1, 7) and (1,3), to unlock the two red doors blocking the path to the gem at (1,11). To minimize movement, I will first pick up the red key labelled 5 followed by the red key labelled 4 to reduce the number of steps from my current position (2,6). Once both keys are collected, I will pass them to the human, allowing them to unlock both doors. 
Optimal Actions:
My_position (2,6), Up (1,6), Right (1,7), Pick_up_red_key, Up (0,7), Left (0,6), Left (0,5), Left (0,4), Left (0, 3), Down (1,3), Pick_up_red_key, Locate_human (4,6), Up (0,3), Right (0,4), Right (0,5), Right (0,6), Down (1,6), Down (2,6), Down (3,6), Down (4,6), Drop_red_key, Drop_red_key. 
</t>
  </si>
  <si>
    <t xml:space="preserve">Human Intentions:
I believe the human moved to the red door at (4,7) to get to the red gem at (1,11). Since there is another red door in the way at (2,11), human will also have to unlock this other red door. 
Optimal Response:
Even though the human only asked for one key, I am going to collect two red keys since there is another red door blocking the path to the only gem obscured by this red door. Since there are three red keys to choose from, I will get the two that are closest to my starting position. This strategy will reduce the total number of steps I take.
Optimal Actions:
From start (2,6), up (1,7), right (1,7), retrieve key at (1,7), left (1,6), up (0,6), left (0,5), left (0,4)  , left (0,3), down (1,3) , retrieve the key at (1,3), up (0,3), right (0,4), right (0,5), right (0,6), down (1,6), down (2,6), down (3,6), down (4,6), the human is waiting at this location - pass off the key. 
</t>
  </si>
  <si>
    <t xml:space="preserve">Human Intentions:
Based on the grid configuration, I believe the human's intention is to retrieve the red gem located in the top-right corner. To reach this gem, the human needs to pass through two doors: a red doors. The presence of multiple colour keys suggests that the human requires assistance in obtaining the correct keys to unlock these 2 doors.
Optimal Response:
To assist the human, I will collect the red keys at 4 and 5, which are the closest to current position. Although there are multiple keys of each color, these two keys are sufficient to unlock the doors blocking the path to the red gem. This approach minimizes movement and ensures the human can access the target gem with the least number of steps.
Optimal Actions:
Optimal actions would be: Up(2), left(3), down(1) - collect red key, up(1), right(4), down(1) - collect another red key, left(1), down (3) - Reached human to pass the keys.
</t>
  </si>
  <si>
    <t xml:space="preserve">Human Intentions:
The Human in standing in front of the Red Door (1, 7). The Gem at (1, 11) is locked behind door (1, 7) and another red door (2, 11). That is the only gem locked behind a red door. Gem (1, 11) is the assumed target.
Optimal Response:
The human asked for 1 red key. The assumed target requires two keys to unlock, both red. The agent will collect the red keys at (1, 7) and (1, 3) to fully unlock the path for the human. The third key will add length to the path. The order of key collection does not change the steps taken.
Optimal Actions:
UP (1, 6)
RIGHT (1, 7)
Pick_Up_RED_Key
UP (0, 7)
LEFT (0, 6)
LEFT (0, 5)
LEFT (0, 4)
LEFT (0, 3)
DOWN (1, 3)
Pick_Up_RED_Key
UP (0, 3)
RIGHT (0, 4)
RIGHT (0, 5)
RIGHT (0, 6)
DOWN (1, 6)
DOWN (2, 6)
DOWN (3, 6)
Pass_Red_Key
Pass_Red_Key
</t>
  </si>
  <si>
    <t xml:space="preserve">Human Intentions:
I believe that the human moved towards the blue door located at (8, 4) with the intention of obtaining the green gem located at (8, 9). This gem is located behind a blue door (8, 6) and a red door (8, 8). To retrieve this gem the human needs to be able to unlock both of these doors.
Optimal Response:
While the human only requested a blue key, I will also obtain a red key. The keys, 2 and 3, are located at (3, 8) and (5, 8) respectively. To minimize movement, I will collect the blue key first, since it is closest to my current location (1, 8), then the red key, as it is closer to the human. I will then pass the keys to the human so that they may unlock both gates and obtain the green gem located at (8, 9).
Optimal Actions:
My_position (1, 8), Down (2, 8), Down (3, 8), pick_up_blue_key, Down (4, 8), Down (5, 8), pick_up_red_key, Down (6, 8), Left (6, 7), Left (6, 6), Left (6, 5), Left (6, 4), Down (7, 4), drop_blue_key, drop_red_key.
</t>
  </si>
  <si>
    <t xml:space="preserve">Human Intentions:
The human would like to get the green gem at the bottom right, as they moved towards it and asked for a blue key for a blue door that is in the way.
Optimal Response:
Pathing directly to the human would the optimal response, picking up blue key 2 and red key 3 along the way as the human will require both to reach the green gem
Optimal Actions:
Starting_Pos = (8, 1) Down = (8, 2) Down = (8, 3) Pick_up_blue_key = (8, 3) Down = (8, 4) Down = (8, 5) Pick_up_red_key = (8, 5) Down = (8, 6) Left = (7, 6) Left = (6, 6) Left = (5, 6) Left = (4, 6) Down = (4, 7) Drop_Red_key Drop_Red_key 
</t>
  </si>
  <si>
    <t xml:space="preserve">Human Intentions:
I believe the human would like to open the blue door at (6, 8) to eventually reach his target goal of the green gem at (9, 8). There is an additional red door to unlock to get to the green gem once the initial blue door is unlocked. To get to the green gem, both the blue and red doors need to be unlocked.
Optimal Response:
The human only requested one blue key for the initial door at (6, 8), however, I will go ahead and assume the human will need an additional red key to reach his goal of the gem at (9, 8). I will need to locate the most efficient route for picking up two keys, as there are two red keys and 1 blue key in the grid. The most efficient pick ups for keys are the blue key located at (8, 3) and the red key at (8, 5). Once both keys are obtained, I will locate the human and deliver both keys.
Optimal Actions:
My_position(8, 1), Down(8, 2), Down(8, 3), Pick_up_blue_key,Down(8, 4),Down(8, 5),Pick_up_red_key,Locate_human(4, 8),Move_to_human: Down(8, 6),Left(7,6),Left(6,6),Left(5,6),Left(4,6),Down(4,7),Down(4,8), Drop_blue_key, Drop_red_key
</t>
  </si>
  <si>
    <t xml:space="preserve">Human Intentions:
I believe the human moved to (8, 4) to collect the green gem at (8, 9) located beyond the blue door and red door at (8, 6) and (8, 8) respectively. To retrieve the gem the human needs to unlock both these doors.
Optimal Response:
While the human only requested the blue key, I will collect one blue key and one red key located at (3, 8) and (5, 8) respectively, to give to the human so they can unlock the two doors blocking the path to the gem at (8, 9). To minimize movement, I will first pick up the blue key at (3, 8) followed by the red key at (5, 8), as this strategy reduces the number of steps from my current position at (1, 8) to the human at (8, 4). Once both keys are collected, I will pass them to the human, allowing them to unlock the doors and receive the gems.
Optimal Actions:
My_position(1, 8),
Acquire_blue_key,
Down (2, 8),
Down (3, 8),
Pick_up_blue_key,
Acquire_red_key,
Down (4, 8),
Down (5, 8),
Pick_up_red_key,
Move_to_human,
Locate_human (8, 4),
Down (6, 8),
Left (6, 7),
Left (6, 6),
Left (6, 5),
Left (6, 4),
Down (7, 4),
Down (8, 4)
Drop_blue_key,
Drop_red_key
</t>
  </si>
  <si>
    <t xml:space="preserve">Human Intentions:
Based on the initial position and observed position of the human, it can be seen that the human moved down 1 space from their initial position (0, -1). They then ask for a blue key so they are most likely going for the green gem, which means they will need a blue key and then a red key to get to the green gem.
Optimal Response:
The human requests a blue key but they also need a red key to get to the green gem. I will move down to retrieve Blue key 2 to open the blue door near them, and then Red key 3 next since it is on the same path. Then I will return back to the human.
Optimal Actions:
My_position(0,0), Move down(0,-1), Move_down(0,-2), Pick_up_blue_key, Move_down(0,-3), Move_down(0,-4), Pick_up_red_key, Locate_human(-4, -7), Move_down(0,-5), Move_left(-1,-5), Move_left(-2,-5), Move_left(-3,-5), Move_left(-4,-5), Move_down(-4,-6), Drop_all_keys.
</t>
  </si>
  <si>
    <t xml:space="preserve">Human Intentions:
I believe the human moved to middle of the hallway at (5, 1) requesting a blue key to collect the green gem at (10, 1) located beyond both blue door (7, 1) and red door (9, 1) respectively. To retrieve the gem the human needs to unlock both these doors.
Optimal Response:
While the human only requested one blue key, I will collect both the blue and red keys located at (9, 6) and (9, 4), respectively, to unlock the two doors blocking the path to the gem at (7, 1) and (9, 1) respectively. To minimize movement, I will first pick up the blue key (2) followed by the red key (3), as this strategy reduces the number of steps from my current position at (9, 8). Once both keys are collected, I will pass them to the human, allowing them to unlock the doors 
Optimal Actions:
My_position (9, 8), Move_down_to(9, 6), Pick_up_blue_key , Move_down_to(9,4), Pick_up_red_key. Locate_human (5,1)
Move_to_human: Down (9, 3), Move_left_to(5,3), Move_down_to(5,1),   Drop_blue_key, Drop_red_key .
</t>
  </si>
  <si>
    <t xml:space="preserve">Human Intentions:
The human moved to (8,4) and asked for the blue key to collect the green gem at (8,9) located beyond a blue door at (8,6) and red door at (8, 8) respectively. To retrieve the gem the human needs to unlock both these doors.
Optimal Response:
To assist the human, I will collect a blue key and a red key located at (3,8) and (5,8) respectively, to unlock the two doors blocking the path to the gem at (8,9). To minimize movement, I will first pick up the blue key at (3,8) and then move onto the red key at (5,8) as this strategy reduces the number of steps from my current position at (1,8). Once both keys are collected, I will pass them to the human, allowing them to unlock the doors
Optimal Actions:
My_position (1,8), Down (2,8), Down (3,8), Pick_up_blue_key , Down (4,8), Down(5,8), Pick_up_red_key, 
Locate_human (8,4), Move_to_human: Down (6,8), Left (6,7), Left (6,6), Left (6,5), Left (6,4), Down(7,4), Down (8,4), Drop_blue_key, Drop_red_key
</t>
  </si>
  <si>
    <t xml:space="preserve">Human Intentions:
"Human’s Intention: I believe the human moved to the blue door at (8, 4) to collect the gem at (8, 9) located beyond both the blue and red doors at (8, 6) and (8, 8) respectively. To retrieve the gem the human needs to unlock both these doors.
Optimal Response:
Optimal Response: While the human requested the blue key, I will collect both the blue and red keys required to unlock the doors at (8, 6) and (8, 8) to reach the gem at (8, 9). To minimize movement, I will first pick up the blue key (3, 8) followed by the red key (5, 8) , as this strategy reduces the number of steps from my current position at (1, 8). Once both keys are collected, I will pass them to the human, allowing them to unlock the doors
Optimal Actions:
Actions: My_position (1, 8), Down (2, 8), Down (3, 8), Pick_up_blue_key
Down (4, 8), Down (5, 8), Pick_up_red_key
Locate_human (8, 4), Move_to_human: Down (6, 8), Left (6, 7),  Left (6, 5), Left (6, 4), Down (7, 4), Down (8, 4), Drop_blue_key, Drop_red_key
</t>
  </si>
  <si>
    <t xml:space="preserve">Human Intentions:
I believe the human moved towards the blue door at (8, 4) to collect the gem at (8, 9) located both blue and red doors at (8, 6) and (8, 8) respectively. To retrieve the gem the human needs to unlock both these doors.
Optimal Response:
While the human only requested one blue key, I will collect the blue and red keys located at (3, 8) and (5, 8), respectively, to unlock the two doors blocking the path to the gem at (8, 9). To minimize movement, I will first pick up the blue key because it moves me towards the red key and the human, followed by the red key, as this strategy reduces the number of steps from my current position at (1, 8). Once both keys are collected, I will pass them to the human, allowing them to unlock the doors.
Optimal Actions:
My_position (1, 8), Down (2, 8), Down (3, 8), Pick_up_blue_key, Down (4, 8), Down (5, 8), Pick_up_red_key, Locate_human (8, 4), Move_to_human: Down (6, 8), Left (6, 7), Left (6, 6), Left (6, 5), Left (6, 4), Down (7, 4), Down (8, 4), Drop_blue_key, Drop_red_key.
</t>
  </si>
  <si>
    <t xml:space="preserve">Human Intentions:
I believe the human moved to the blue door at (8,4) to collect the gem at (8, 9) located beyond both the blue and red doors at (8, 6) and (8,8) respectively. To retrieve the gem the human needs to unlock both these doors.
Optimal Response:
While the human only requested the nearest blue key, I will collect both the blue and red keys located at (3,8) and (5, 8), respectively, to unlock the two doors blocking the path to the gem at (8, 9). To minimize movement, I will first pick up the blue key at (3,8) followed by the red key at (5,8), as this strategy reduces the number of steps from my current position at (1, 8). Once both keys are collected, I will pass them to the human, allowing them to unlock the doors 
Optimal Actions:
My_position (1,8), Down (2,8), Down (3, 8), Pick_up_blue_key, Down (4,8), Down(5,8), Pick_up_red_key 
Locate_human (8,5), Move_to_human: Down (6,8),Left(6,7),Left(6,6), Left(6,5), Left(6,4), Down(7,4), Down(8,4),  Drop__red_key,Drop_blue_key
</t>
  </si>
  <si>
    <t xml:space="preserve">Human Intentions:
I believe the human moved to the blue door at (8, 6) to collect the gem at (8, 9) located beyond both the blue and red doors at (8, 6) and (8, 8) respectively. To retrieve the gem the human needs to unlock both these doors.
Optimal Response:
While the human only requested the blue key, I will collect both the blue and red keys located at (3, 8) and (5, 8), respectively, to unlock the two doors blocking the path to the gem at (8, 9). To minimize movement, I will first pick up the blue key followed by the red key, as this strategy reduces the number of steps from my current position at (1, 8). Once both keys are collected, I will pass them to the human. 
Optimal Actions:
My_position (1,8), Down(2,8), Down(3,8), Pick_up_blue_key, Down (4,8),  Down (5,8), Pick_up_red_key, Locate_human (8,4) : Move_to_human: Down (6,8), Left (6,7), Left (6,5), Left (6,4), Down (7,4), Down (8,4), Drop_blue_key, Drop_red_key
</t>
  </si>
  <si>
    <t xml:space="preserve">Human Intentions:
I believe the human moved towards the blue door at (6, 0) to collect the green gem at (9,0) that is behind that door and the pink door at (8,0). The human needs to unlock the blue and the red door to get the gem. 
Optimal Response:
To retrieve the keys the human needs, with minimal movement, I will move down to collect a blue and pink key. First I will collect the blue key at (8, 5), and then the pink key at (8,3). I will then pass these keys to the human.
Optimal Actions:
My_position(8, 7), Down(8,6), Down(8,5), Pick_up_blue_key, Down(8,4), Down(8,3), Pick_up_pink_key, Down(8, 2), Left(7,2), Left(6,2), Left(5,2), Left(4,2), Down(4,1), Down(4,0), drop_pink_key, drop_blue_key
</t>
  </si>
  <si>
    <t xml:space="preserve">Human Intentions:
The human intends to retrieve the green gem located behind the blue door (8, 6). They have requested the blue key to unlock this door and access the gem.
Optimal Response:
I will collect the blue key located at (3, 8) and pass it to the human. On my way, I will also pick up the red key as the human will need that to cross the red door after. This will enable them to unlock the blue door and the red door and retrieve the gem efficiently.
Optimal Actions:
My_position (1, 8)
Down (2, 8)
Down (3, 8)
Pick_up_blue_key
Down (4, 8)
Down (5, 8)
Pick_up_red_key
Locate_human (8, 4)
Move_to_human: Down (6, 8), Left (6, 7), Left (6, 6), Left (6, 5), Left (6, 4), Down (7, 4), Down (8, 4)
Drop_blue_key
</t>
  </si>
  <si>
    <t xml:space="preserve">Human Intentions:
I believe that the human moved to (8, 4) with the intention of retrieving the gem at (8, 9), since a blue key was requested. This gem is behind a blue and a red door at (8, 6) and (8, 8), respectively. The human needs to unlock both these doors to get the gem.
Optimal Response:
While the human requested only one key, I will collect the blue key at (3, 8) and the red key at  (5, 8) to make the green gem at (8, 9) accessible for the human. To minimize movement, I will collect the keys along a direct path to the human, first collecting the blue key at (3, 8) and then the red key at (5, 8), as they are along the shortest path from my starting position at (1, 8) and the human's position at (8, 4). I will then pass the red and blue keys to the human to unlock the doors.
Optimal Actions:
My_position (1, 8), Down (2, 8), Down (3, 8), Pick_up_blue_key, Down (4, 8), Down (5, 8), Pick_up_red_key, Locate_human (8, 4), Move_to_human: Down (6, 8), Left (6, 7), Left (6, 6), Left (6, 5), Left (6, 4), Down (7, 4), Down (8, 4), Drop_red_key, Drop_blue_key
</t>
  </si>
  <si>
    <t xml:space="preserve">Human Intentions:
I believe the human moved to the space (4, 0) to collect the green gem at (9,0) located beyond both the blue and red doors located at (6,0) and (8,0) respectively.  
Optimal Response:
While the human only requested the blue key, I will collect both the blue and red keys located at (8,5) and (8,3), respectively to unlock the two doors blocking the path to the gem at (9, 0). To minimize movement I will first pick p the blue key followed by the red key, as this strategy reduces the number of steps from my current position at (4, 0). Once both keys are collected, I will pass them to the human, allowing them to unlock the doors. 
Optimal Actions:
my_position(8,7), Down(8,6), Down(8,5), Pick_up_blue_key, Down(8,4), Down(8,3), Pick_up_red_key, Locate_human(4, 0), Move to human: Down(8,2), Left(7,2), Left(6,2), Left(5,2), Left(4,2), Down(4,1), Down(4,0), Drop_red_key, Drop_blue_key
</t>
  </si>
  <si>
    <t xml:space="preserve">Human Intentions:
I believe the human moved (8, 4) to collect the gem at (8, 9) located beyond a blur door and a red door at (8, 6) and (8, 8) respectively. To retrieve the gem the human needs to unlock both these doors.
Optimal Response:
While the human only requested a blue key, I will collect both the blue key and red key located at (3, 8) and (5, 8). To minimize movement, I will first collect blue key at (3,8) and then the the red key at (5, 8). Once both keys are collected, I will pass the keys to the human, allowing them to open the doors.
Optimal Actions:
My_position (1, 8), Down (2, 8), Down (3, 8), Pick_up_blue_key, Down (4, 8), Down (5, 8), Pick_up_red_key, Locate_human (8, 4), Move_to_human: Down (6, 8), Left (6, 7),  Left (6, 6),  Left (6, 5),  Left (6, 4), Down (7, 4), Down (8, 4), Drop_blue_key, Drop_red_key 
</t>
  </si>
  <si>
    <t xml:space="preserve">Human Intentions:
I believe the human moved near the blue door at (8, 4) to collect the gem at (8, 9) located beyond both the blue door at (8, 6) and the red door (8, 8) respectively. To retrieve the gem the human needs to unlock both these doors.
Optimal Response:
Optimal Response: While the human only requested the blue key, I will collect both the blue key located at (3, 8) and the red key at (5, 8), respectively, to unlock the two doors blocking the path to the gem at (8,9). To minimize movement, I will first pick up the blue key at (3,8) followed by the red key at (5,8), as this strategy reduces the number of steps from my current position at (1, 8). Once both keys are collected, I will pass them to the human, allowing them to unlock the doors 
Optimal Actions:
Optimal Actions:
My_position (1, 8), Down (2,8), Down (3,8), Pick_up_blue_key, Down (4,8), Down (5,8), Pick_up_red_key, Locate_human (8,4), Move_to_human: Down (6,8), Left (6,7), Left (6,6), Left (6,5), Left (6,4), Down (7,4), Down (8,4),Drop_blue_key, Drop_red_key.
</t>
  </si>
  <si>
    <t xml:space="preserve">Human Intentions:
The human moved down equal distant from two different colored doors. However the human requested the blue key(3, 8). Because of this the human is most likely trying to get to the green crystal (8,9).
Optimal Response:
The human requested the blue key (3,8) to unlock the blue lock at (8, 6). For the Hyman to get to the goal of the green crystal he will also need to unlock the red lock (8, 8). On the robots path to the human he will be able to collect a blue and red key and not have to deviate away from the desired route.
Optimal Actions:
my_position (1, 8), down (2, 8), down (3, 8), pick_up_blue_key, locate_human (8, 4), move_to_human, down(4, 8), down (5,8), pick_up_red_key, down (6,8), left (6,7), left (6,6), left (6,5), left (6,4), down (7,4), down (8,4), drop_blue_key, drop_red_key
</t>
  </si>
  <si>
    <t xml:space="preserve">Human Intentions:
The human is standing in front of a blue door and has asked for the blue key. This indicates that the human’s intention is to open the blue door, likely to access the gem located beyond the door on the far right side of the grid.
Optimal Response:
To assist the human efficiently, I will first retrieve the blue key located at position (2, 4) to unlock the blue door for the human. Since the human only requested the blue key, I will focus solely on retrieving and delivering the blue key.
Optimal Actions:
My_position (2, 4) (starting position of the AI agent)
Pick_up_blue_key at (2, 4)
Locate_human (2, 2), Move_to_human: Down (2, 3), Down (3, 3), Left (3, 2), Left (3, 1)
Drop_blue_key (3, 1)
</t>
  </si>
  <si>
    <t xml:space="preserve">Human Intentions:
I believe the human plans to collect the green gem located at (4, 8). To retrieve this gem, the human needs to unlock the blue door at (3, 6) and the two pink doors at (4, 4) and (4, 7). The human needs the blue and pink keys to proceed towards the green gem. 
Optimal Response:
To assist the human to reach the green gem, I will collect both the blue keys at (2, 5) and the pink keys at (0, 3) and (3, 7). First, I will collect the blue key, and then collect the pink keys, and use them to unlock the respective doors. This will allow the human to reach the green gem with minimal obstacles.
Optimal Actions:
My_position (0, 5), Right (0, 6), Pick_up_blue_key, Down (1, 6), Down (2, 6), Unlock_blue_door, Left (2, 4), Unlock_pink_door, Drop_blue_key.
</t>
  </si>
  <si>
    <t xml:space="preserve">Human Intentions:
The human moved to 1 space away from the blue door located at (6, 0) with the intent of bypassing both it and the red door at (8, 0) to reach the gem at (9, 0). Both the blue door and the red door need to be unlocked in order to each this gem.
Optimal Response:
The human requested the blue key presumably to bypass the door at (6, 0). I will collect both the blue key and a red key however since there is no reason to open the blue door other than to reach the gem at (9, 0), which has a red door at (8, 0) blocking its path. This does not add any complexity to my route to the human since I will pass a red key on the way.
Optimal Actions:
My_position(7, 8), Locate_human, Down(6, 8), Down(5, 8), Pick_up_blue_key, Down(4, 8), Down(3, 8), Pick_up_red_key, Down(2, 8), Left(2, 7), Left(2, 6), Left(2, 5), Left(2, 4), Down(1, 4), Down(0, 4), Drop_red_key, Drop_blue_key
</t>
  </si>
  <si>
    <t xml:space="preserve">Human Intentions:
I believe the human moved to the space at (8,4) to collect the green gem at (8,9) located beyond both the blue and red doors at (8,6) and (8,8) respectively. To retrieve the gem the human needs to unlock both these doors.
Optimal Response:
While the human only requested the blue key, I will collect both the blue and red keys located at (3,8) and (5,8) respectively, to unlock the doors blocking the path to the gem at (8,9). To minimize movement, I will first pick up the blue key followed by the red key, as this strategy reduces the number of steps from my current position at (1,8). Once both keys are collected, I will pass them to the human, allowing them to unlock the doors.
Optimal Actions:
My_position (1,8), Down (2,8), Down (3,8), Pick_up_blue_key,  Down (4,8), Down (5,8), pick_up_red_key, Locate_human (8,4), Move_to_human: Down (6,8), Right (6,7), Right (6,6), Right (6,5), Right (6,4), Down (7,4), Down (8,4), Drop_blue_key, Drop_red_key.
</t>
  </si>
  <si>
    <t xml:space="preserve">Human Intentions:
I believe the human moved to (8,4) and asked for the blue key to retrieve the green gem at (8,9). Since this gem is also obscured by a red door at (8,8), the human will also need the key for that door. 
Optimal Response:
Since the human needs both a blue and red key to reach the desired gem at (8,9), I will get both keys on the way there. My starting position makes it easy such that I can simply move in one direction for the duration of this entire request. I will get the blue key at (3,8) first followed by the red key at (5,8), and will then head straight to the human at (8,4).
Optimal Actions:
From start (1,8,), down (2,8), down (3,8), pick up the blue key at (3,8), down (4,8), down(5,8), pick up the red key at (5,8), down (6,8), left (6, 7), left (6, 6), left (6,5), left (6,4), down (7,4), down (8,4)
</t>
  </si>
  <si>
    <t xml:space="preserve">Human Intentions:
I believe the human's intention is to retrieve the green gem located in the bottom-right corner. To reach this gem, the human needs to pass through two doors: a blue and red doors.
Optimal Response:
The AI has to collect the blue key as human informed, but also it needs to infer there is another door(which is red color), so it has to collect both keys. 
Optimal Actions:
Optimal Actions: Down (2) - collect blue key, down(2 again)- collect red key, down (1), left (4), down 2 to reach human and hand the keys.
</t>
  </si>
  <si>
    <t xml:space="preserve">Human Intentions:
The agent sees the human move downward, not heading towards Blue Door (4, 0). The only other blue door is (8, 6). The only gem behind this door is gem (8, 9), that is also locked behind Red Door (8, 8). Gem (8, 9) is the assumed target.
Optimal Response:
From above, the agent needs a blue key, as requested, and a red key to fully unlock the path to the gem. The agent can see that there is a red key and a blue key one the direct path to the human.
Optimal Actions:
DOWN (2, 8)
DOWN (3, 8)
PICK-UP-BLUE-KEY
DOWN (4, 8)
DOWN (5, 8)
PICK-UP-RED-KEY
DOWN (6, 8)
LEFT (6, 7)
LEFT (6, 6)
LEFT (6, 5)
LEFT (6, 4)
DOWN (7, 4)
PASS-BLUE-KEY
PASS-RED-KEY
</t>
  </si>
  <si>
    <t xml:space="preserve">Human Intentions:
I believe that the human is moving to obtain the red key located at (0, 0) in order to unlock the red door located at (5, 5). After they unlock the red door, they will want to obtain the green gem located at (10, 0). This gem is behind a yellow door at location (8, 0). In order to retrieve this gem, the human needs the yellow key to unlock the door. 
Optimal Response:
I will obtain key 4, located at position (10, 5). This key is closer to the red door, so by collecting this key I will minimize the overall amount of movement. I will deliver this key to just below the red door, at position (6, 5), so that the human may obtain the yellow key after unlocking the red door.
Optimal Actions:
My_position (10, 9), Left (10, 8), Left (10, 7), Left (10, 6) Left (10, 5), pick_up_yellow_key, Up (9, 5), Up (8, 5), Up (7, 5), Up (6, 5).
</t>
  </si>
  <si>
    <t xml:space="preserve">Human Intentions:
By moving towards the red key and not the blue key, the human intends to go for the green gem in the bottom right. We can infer this as since the human asks the robot for the yellow key, the human intends to open a yellow door and a red door in some order. If the human wanted the yellow gem, he would have said he was going for a blue key instead. 
Optimal Response:
The robot should infer the human wants the green gem and the human will let themselves through the red door to get there, and thus the robot should wait outside the red door to to hand the human the yellow key when they pass by 
Optimal Actions:
L L L L L Pick_up_Yellow_key U U U Wait_For_Human_To_Pass Drop_Red_Key
</t>
  </si>
  <si>
    <t xml:space="preserve">Human Intentions:
I believe the human would like to open the red door at (5, 5) and after that he would like to use the yellow key to open the yellow door at (0, 8). The ultimate goal would be to acquire the green gem at (0, 10).
Optimal Response:
The human only requested one yellow key and did not specify where we should take the key. We must first figure out which yellow key is the most optimal to pick up. Since we know the human is going to first unlock the red door at (5, 5) before receiving the yellow key, we must locate the nearest yellow key. The nearest yellow key to the red door is located at (5, 10). The other yellow key adds additional steps so we select this yellow key at (5, 10) and then move the yellow key to (5, 6) right behind the red door.
Optimal Actions:
My_position(9, 10),Left(8, 10),Left(7, 10),Left(6, 10), Left(5, 10),Pick_up_yellow_key,Up(5, 9),Up(5, 8),Up(5, 7),Up(5, 6),Drop_yellow_key
</t>
  </si>
  <si>
    <t xml:space="preserve">Human Intentions:
I believe the human moved to (0, 3) to face the red key at (0, 0) to collect the green gem at (10, 0) located beyond the red and yellow doors at (5, 5) and (8, 0) respectively. To retrieve the gem the human needs to unlock both these doors and receive the yellow key from the agent.
Optimal Response:
The human only requested the yellow key as they are attempting to grab the red key at (0, 0), to unlock the first red door at (5, 5) blocking the path to the gem at (10, 0). To minimize movement, I will first pick up the yellow key at (10, 5) to reduce the number of steps from my current position at (10, 9) to the human's future position at (6, 5). Once I collect the yellow key, I will pass it to the human once the human reaches (6, 5), allowing them to unlock the doors and receive the gems.
Optimal Actions:
My_position (10, 9),
Acquire_yellow_key,
Left (10, 8),
Left (10, 7),
Left (10, 6),
Left (10, 5),
Pick_up_yellow_key,
Move_to_human,
Locate_human (0, 3),
Locate_red_door (5, 5),
Locate_closest_future_human_position (6, 5),
Up (9, 5),
Up (8, 5),
Up (7, 5),
Up (6, 5),
Drop_yellow_key
</t>
  </si>
  <si>
    <t xml:space="preserve">Human Intentions:
Based on the initial and observed positions for the human, it can be seen that the human reaches for the red key which makes it seem like the only choice for that reasoning while asking me to get the yellow key would be to get the green gem since that is the closest to the human.
Optimal Response:
The human asked us to get the yellow key while they get the red key, this means that they will open the center red door for us so that we can pass them the yellow key and then get the green gem. I will need to go retrieve Yellow key 4 and pass it to the human so that they can get they can then open the yellow door that is 2 spaces in front of the green gem.
Optimal Actions:
My position (0,0), Move_left(-1,0), Move_left(-2,0), Move_left(-3,0), Move_left(-4,0), Pick_up_yellow_key. Once the human has gotten the red key, I will tell them to open the center red door and step through so we can pass them the yellow key. Locate_human_after_opening_red_door (-4,4), Move_up(-4,1), Move_up(-4,2)), Move_up(-4,3). Drop_yellow_key.
</t>
  </si>
  <si>
    <t xml:space="preserve">Human Intentions:
I believe the human moved to left of the hallway at (4, 11) in the attempt to get the red key while requesting me to get yellow key to collect the green gem at (1, 1) located beyond both red door (6, 6) and yellow door (1, 3) respectively. To retrieve the gem, the human needs to unlock both these doors.
Optimal Response:
The human requested one yellow key so I will collect the yellow key located at (6, 1) to unlock the yellow door blocking the path to the gem at (1, 3). To minimize movement, I will first pick up yellow key (4) followed by the waiting for the human at (1,4) as this strategy reduces the number of steps from my current position at (10, 1). Once human has reached the yellow door, I will pass it to the human, allowing them to unlock the doors 
Optimal Actions:
My_position (10, 1), Move_left_to(6, 1), Pick_up_yellow_key , Move_up_to(6,5), Move_left_to(1,5). down (1,4), Drop_yellow_key
</t>
  </si>
  <si>
    <t xml:space="preserve">Human Intentions:
The human moved to (0,3) and asked for the yellow key while on its way to the red key at (0,0) 
Optimal Response:
I observe that I cannot assist the human unless I have a red key or a blue key to unlock the doors at (5,5) and (4,7) respectively. So I let the human know that I cannot assist in this task.
Optimal Actions:
My_position (10, 9), No action
</t>
  </si>
  <si>
    <t xml:space="preserve">Human Intentions:
"Human’s Intention: I believe the human moved to the block at (0, 4) to collect the red key at (0, 0) located beyond the red door at (5, 5) there is an yellow door at (0, 8). To retrieve the green gem at (0, 10), the human needs to unlock both these doors. 
Optimal Response:
Optimal Response: The human requested the yellow key located at (10, 5). I will collect this and pass it to the human at (6, 5)
Optimal Actions:
Actions: My_position (10, 9), Left (10, 8), Left (10, 7), Left (10, 6), Left (10, 5), Pick_up_yellow_key
Locate_human (6, 5), Move_to_human: Up (9, 5), Up (8, 5), Up (7, 5), Up (6, 5), Drop_yellow_key
</t>
  </si>
  <si>
    <t xml:space="preserve">Human Intentions:
I believe the human wants to go through the red door at (5, 5) to access the gem at (10, 0) behind yellow door (8, 0) or the gem at (2, 10) behind yellow door (3, 10). To retrieve a gem the human needs to unlock both the red door and one of the yellow doors.
Optimal Response:
The human will come through the red door at (5, 5) and wants to have a yellow key. I will acquire the yellow key at (10, 5) because it is on my way to the red door and drop it outside the red door for the human to collect when he comes through the door.
Optimal Actions:
My_position (10, 9), Left (10, 8), Left (10, 7), Left (10, 6), Left (10, 5), Pick_up_yellow_key, Locate_red_door (5, 5), Move_to_red_door: Up (9, 5), Up (8, 5), Up (7, 5), Up (6, 5), Drop_yellow_key
</t>
  </si>
  <si>
    <t xml:space="preserve">Human Intentions:
I believe the human wants the green gem at (10,0). He collected the red key, moved to the red door at (5,5) and opened it. The gem is located beyond the yellow door at (8, 0). To retrieve the gem the human needs to unlock the yellow door. Red one is opened by himself. 
Optimal Response:
I will collect the yellow key located at (10,5), to unlock the yellow door blocking the path to the gem at (10, 9). To minimize movement, I will first pick up the yellow key at (10,5), as this strategy reduces the number of steps from my current position at (10, 9). Once yellow key is collected, I will pass it to the human, allowing them to unlock the door.
Optimal Actions:
My_position (10,9), Left (10,8), left(10,7), Left(10,6), Left(10,5), Pick_up_red_key
Locate_human (5,5) Move_to_human: Up(9,5), Up(8,5), Up(7,5), Up(6,5), Up(5,5) Drop_yellow_key
</t>
  </si>
  <si>
    <t xml:space="preserve">Human Intentions:
 I believe the human moved towards the red key at (0, 0) to collect the gem at (0, 10) located beyond both the red and yellow doors at (5, 5) and (0, 8) respectively. To retrieve the gem the human needs to unlock both these doors.
Optimal Response:
The human only requested the yellow key and indicated that they will obtain the red key. There are no red keys in the parts of the grid that I can access. Thus, I will have to meet the human directly in front of the red door at (5,5) to give them the yellow key once they unlock the red door. I will collect the yellow key at (10,5), as this strategy reduces the number of steps from my current position at (10,9). 
Optimal Actions:
My_position (10,9), Left (10,8), Left (10,7), Left (10,6), Left (10,5), Pick_up_yellow_key, Locate red meeting point : Locate_red_door (5,5), Up (9,5), Up (8,5), Up (7,5), Up (6,5), Wait_for_human_to_unlock_door, Once door is unlocked: Up (5,5), Drop_yellow_key 
</t>
  </si>
  <si>
    <t xml:space="preserve">Human Intentions:
I believe the human wants the yellow key to retrieve the yellow gem located at (10,8). To do this the human will need the yellow key located at (10, 2).
Optimal Response:
I will move towards the closest yellow key, which is at (10,2). Once I have that I will pass the key to the human.
Optimal Actions:
My_position(9,0), Right(10,0), Up(10,1), Up(10,2),Collect_yellow_key, Wait_for_human, Drop_yellow_key
</t>
  </si>
  <si>
    <t xml:space="preserve">Human Intentions:
The human intends to go to one of the yellow doors to retrieve either the yellow or the green gem (based on which yellow door it actually goes to). They have requested the yellow key. 
Optimal Response:
I will collect the yellow key at (10, 5) as I cannot go pass the red door. The human is going to collect the red key which means it will be able to pass the red door and get the yellow key from me. This means I need to wait at the location before the red door. 
Optimal Actions:
My_position (10, 9)
Left (10, 8)
Left (10, 7)
Left (10, 6)
Left (10, 5)
Pick_up_yellow_key
Locate_human(0, 3)
Move_towards_human : Up (9, 5), Up (8, 5), Up (7, 5), Up (6, 5)
wait_for_human
</t>
  </si>
  <si>
    <t xml:space="preserve">Human Intentions:
I believe that the human moved to (0, 3) and stated they will grab the red key, with the intention of meeting me at the red door at (5, 5) after I grab a yellow key. I believe the human intends to unlock the red door so I can drop the key for the human, who will proceed to either the gem at (10, 0) or (2, 10). I believe the human expects me to drop the key at (6, 5) by the red door to save steps.
Optimal Response:
I will first collect the yellow key at (10, 5) and then move to (6, 5) next to the red door at (5, 5) and drop the yellow key. To minimize movement, I will first travel left to (10, 5) the yellow key, as it is along the shortest path to the red door at (5, 5). I will then travel up to (6, 5) and drop the key, assuming the human will soon unlock the red door and pick up the yellow key, to be used for either the yellow or green gem.
Optimal Actions:
My_position (10, 9), Left (10, 8), Left (10, 7), Left (10, 6), Left (10, 5), Pick_up_yellow_key, Up (9, 5), Up (8, 5), Up (7, 5), Up (6, 5), Drop_yellow_key
</t>
  </si>
  <si>
    <t xml:space="preserve">Human Intentions:
I believe the human moved to the space (3, 10) to collect the red key at (0,10). The human then wanted access to the green gem located beyond both the red and yellow doors located at (5,5) and (0,2) respectively.  
Optimal Response:
The human requested a yellow key so I will collect the yellow key located at (0,5) to unlock the door located at (2,0) blocking the green gem located at (0,0). To minimize movement I will first pick up the yellow key then wait for the human to unlock the red door. When the human unlocks the red door I will drop the yellow key and let the human unlock the yellow lock nearest to the green gem. 
Optimal Actions:
my_position(9,0), Left(8,0), Left(7,0), Left(6,0), Left(5,0), Pick_up_yellow_key, Up(5,1), Up(5,2), Up(5,3), Up(5,4), Wait_for_human, Drop_yellow_key
</t>
  </si>
  <si>
    <t xml:space="preserve">Human Intentions:
I believe the human's intention is to collect the red key located at (0, 0) themselves to unlock the door at and (5, 5) to meet the Robot who is instructed to collect and drop a yellow key. The human might intend to go for the green gem located at (10,0) behind the red door at (5, 5) and yellow door at (8, 0). To retrieve the gem the human needs to unlock both these doors.
Optimal Response:
Since the human requested a yellow key and intends to collect the red key themselves, to minimize movement, I will pick the yellow key located at (10, 5) and wait for human before the red door at (5, 5) and pass the key to the human.
Optimal Actions:
My_position (10, 9), Left (10, 8), Left (10, 7), Left (10, 6), Left (10, 5), Pick_up_yellow_key, Up (9, 5), Up (8, 5), Up (7, 5), Up (6, 5), Wait_for_human (5, 5), Locate_human (5, 5), Move_to_human: Up (5, 5), Drop_yellow_key
</t>
  </si>
  <si>
    <t xml:space="preserve">Human Intentions:
Human’s Intention: I believe the human moved to (0,3) to collect the red key at (0,0). He wants me to get the yellow key to get the gem at (10,0) located beyond both the red door at (5,5) and the yellow door at (8,0). Since human collects red key by himself, he will open the door at (5,5). To retrieve the gem, he still needs to unlock the yellow door at (8,0).
Optimal Response:
Human’s Intention: I believe the human moved to (0,3) to collect the red key at (0,0). He wants me to get the yellow key to get the gem at (10,0) located beyond both the red door at (5,5) and the yellow door at (8,0). Since human collects red key by himself, he will open the door at (5,5). To retrieve the gem, he still needs to unlock the yellow door at (8,0).
Optimal Response: I will collect the yellow key located at (10,5), to unlock the yellow door
blocking the path to the gem at (10, 0). To minimize movement, I will first pick up the yellow
key at (10,5), as this strategy reduces the number of steps from my current position at (10,
9). Once the yellow key is collected, I will pass it to the human, allowing them to unlock the door.
Optimal Actions:
Optimal Actions:
 My_position (10,9), Left (10,8), left(10,7), Left(10,6), Left(10,5), Pick_up_yellow_key
Locate_human (5,5), Move_to_human: Up(9,5), Up(8,5), Up(7,5), Up(6,5), Up(5,5)
Drop_yellow_key
</t>
  </si>
  <si>
    <t xml:space="preserve">Human Intentions:
The human is going to go and retrieve the red key (0,0) for the red lock at (5,5). If the human was going for the yellow crystal (2, 10) then the human would be collecting the blue key (1, 0). Because he is collecting the red key and needs a yellow key the human is going to collect the green crystal (10,0).
Optimal Response:
The human requested that I bring him a yellow key. To make an optimal path the best path is to collect the yellow key at (10, 5) and meet to intercept the human on his path. I will move and drop the key at (6, 5). The human will have to move along this path to get to the desired location and can grab the key on the way.
Optimal Actions:
my_position (10, 9), left (10, 8), left (10,7), left(10,6), left (10,5), pick_up_yellow_key, locate_intersept_location (6,5), up (9, 5), up (8,5), up (7,5), up (6,5), drop_yellow_key
</t>
  </si>
  <si>
    <t xml:space="preserve">Human Intentions:
The human has stated that they are going for the red key, which indicates their intention to unlock the red door and potentially access the red gem behind it. The human has asked the AI agent to retrieve the yellow key, suggesting they will need it to unlock the yellow door.
Optimal Response:
To assist the human, I will collect the yellow key located at position (4, 5) as it is the closest yellow key to my current position. Once collected, I will pass the key to the human so they can unlock the yellow door. This action will allow the human to focus on retrieving the red key without needing to change their path.
Optimal Actions:
My_position (4, 5) (starting position of the AI agent)
Pick_up_yellow_key at (4, 5)
Locate_human (1, 5), Move_to_human: Up (3, 5), Up (2, 5), Up (1, 5)
Drop_yellow_key at (1, 5)
</t>
  </si>
  <si>
    <t xml:space="preserve">Human Intentions:
I believe the human intends to collect the red gem located at (0, 8). To retreive this gem, the human needs to unlock the pink door at (0, 7). Therefore, the human will require a pink key, which is available at (0, 0).
Optimal Response:
To assist the human in getting the red gem, I will first collect the pink key at (0, 0) and use it to unlock the pink door. This will allow the human to access the red gem directly. Next, I will collect a yellow key and help unlock the yellow door at (2, 5). 
Optimal Actions:
My_position (0, 0), Right (0, 1), Pick_up_pink_key, Left (0, 0), Move_to_pink_door: Right (0, 1), Right (0, 2), Right (0, 3), Right (0, 4), Right (0, 5), Right (0, 6), Right (0, 7), Unlock_pink_door at (0, 7), Locate_human at (1, 4), Move_to_human: Down (1, 4), Drop_pink_key.
</t>
  </si>
  <si>
    <t xml:space="preserve">Human Intentions:
The human has moved to (9, 3) and has requested that I retrieve a yellow key while they get the red key. The human plans on using the red key and subsequently the yellow key to get to the gem at (0, 0).
Optimal Response:
I am unable to reach the human until they pass the red door at (5, 5) or the blue door at (6, 7). The human is retrieving the red key, so I will drop the yellow key for them at (4, 5), which is one space past the red door. Since I can't bring the key directly to the human, I will drop it for them just beyond the red door, which minimizes additional steps on my part.
Optimal Actions:
My_position(0, 9), Left(0, 8), Left(0, 7), Left(0, 6), Left(0, 5), Pick_up_yellow_key, Up(1, 5), Up(2, 5), Up(3, 5), Up(4, 5), Drop_yellow_key.
</t>
  </si>
  <si>
    <t xml:space="preserve">Human Intentions:
I believe the human is going to the red key and asking for the yellow key to reach the green gem at (10, 0), which is located beyound both the red and yellow doors at (5,5) and (8,0) respectively. To retrieve the gem the human needs to unlock both these doors.
Optimal Response:
As the human requested the yellow key, we will collect the yellow key located at (10, 5). To minimize movement, we will first pick up the yellow key located at (10,5), then move to the red door located at (5,5) and instruct the human to unlock the red door, waiting there, as this strategy reduces the number of steps from my current position at (10, 9). 
Optimal Actions:
My_position (10,9), Left (10,8), Left (10,7), Left (10,6), Left (10,5), Pick_up_yellow_key, Locate_human (0,3) move_to_human: Up (9,6), Up (8,6), Up (7,6), Up (6,6), Wait_for_human, drop_red_key
</t>
  </si>
  <si>
    <t xml:space="preserve">Human Intentions:
I believe the human is going for the green gem at (10,0) since this is the only gem obscured by both a red and yellow key without having a shorter path possible by retrieving a blue key, which the human himself would have probably also told me he was getting. The human will need this yellow key to unlock the yellow door at (8,0). 
Optimal Response:
Since the human is getting a red key themselves, but they need a yellow key, they have two options technically: the yellow gem at (2,10) and the green gem at (10,0). It is much more likely that the human is going for the green gem, but to be safe in the case of ambiguity (humans don't always make reasonable decisions), I will meet the human on my side of the red door at (6, 5). Regardless of what decision the human makes, they will have to pass this point. I will retrieve the yellow key at (10, 5) on my way to (6,5) to minimize steps. 
Optimal Actions:
From my starting position (10, 9): left (10,8), left (10,7), left (10,6), left (10,5), up (9,5), up (8,5), up (7,5), up (6,5). Wait at this position for the agent to return. 
</t>
  </si>
  <si>
    <t xml:space="preserve">Human Intentions:
I believe the human's intention is to retrieve the green gem located in the bottom-left corner. To reach this gem, the human needs to pass through two doors: red and yellow doors.
Optimal Response:
Human will take care of the red key, so robot has to collect the yellow key which is present in (4) as human informed.
Optimal Actions:
Optimal Actions: left (4), collect yellow key number 4, up (4) and wait for human to give out the key so human can proceed on. 
</t>
  </si>
  <si>
    <t xml:space="preserve">Human Intentions:
The human let's the agent know that they plan to use both a Red Key and Yellow key. Looking at paths from the human to each of the gems, the gem at (10, 0) is the only gem that has both a red and yellow door on the path. The agent assumes that that gem is the target.
Optimal Response:
The agent sees that the most direct route from the human to the gem is to pass through the Red Door at (5, 5) which the human will have the key for. The agent seed the Yellow Key at (10, 5) is on the path from the agent to the red door. That is the key the agent will pick up.
Optimal Actions:
LEFT (10, 8)
LEFT (10, 7)
LEFT (10, 6)
LEFT (10, 5)
PICK-UP-YELLOW-KEY
UP (9, 5)
UP (8, 5)
UP (7, 5)
Wait for Human to pass through the door
PASS-YELLOW-KEY
</t>
  </si>
  <si>
    <t xml:space="preserve">Human Intentions:
I believe that the human is moving to obtain the yellow key located at (5, 7) in order to unlock the yellow door located at (2, 7) and obtain the yellow gem at (0, 7). To retrieve this gem, the human needs to be able to unlock the red door located at (4, 8). 
Optimal Response:
Since the human is moving towards obtaining the yellow key, I will obtain the red key 3, located at position (7, 7). This will minimize movement, since the red key 3 is located closer to the yellow key 1 (5, 7), and that is the location that the human is moving to. I will deliver the red key to the human, who will be at the position of the yellow key (5, 7), after obtaining it. 
Optimal Actions:
My_position (8, 4), Right (8, 5), Right (8, 6), Right (8, 7), Up (7, 7), pick_up_red_key, Right (7, 8), Up (6, 8), Up (5, 8), drop_red_key.
</t>
  </si>
  <si>
    <t xml:space="preserve">Human Intentions:
The human's intention is to get the yellow gem, as to get any of the other gems they would need a different combination of keys than the yellow key the human is grabbing and the red key they have requested. 
Optimal Response:
The optimal response is to meet the human at the red door with the red key as requested, picking up red key 3 along the way to minimize distance traveled. 
Optimal Actions:
R R R U Pick_Up_Red_Key R U Wait_For_Human_To_Pass Drop_Red_Key
</t>
  </si>
  <si>
    <t xml:space="preserve">Human Intentions:
The goal of the human is to reach the yellow gem at (7, 0). However, he needs two keys to do this. The human has specified he is getting the yellow key, but he also needs the red key to get through both doors successfully.
Optimal Response:
First, we need to figure out where we will drop off the red key. The most ideal spot is right in front of the red door that the human wants to open at (8, 5). There are two red keys, but the only red key that is along the way is located at (7, 7). We will pick up this red key and navigate to (8, 5).
Optimal Actions:
My_position(4, 8),Right(5, 8),Right(6, 8),Right(7, 8),Up(7, 7),Pick_up_red_key,Right(8, 7),Up(8, 6),Up(8, 5),Drop_red_key,
</t>
  </si>
  <si>
    <t xml:space="preserve">Human Intentions:
I believe the human moved to (5, 3) to collect the yellow gem at (0, 7) located beyond the yellow door and red door at (2, 7) and (4, 8) respectively. To retrieve the gem the human needs to receive both keys and unlock both these doors.
Optimal Response:
The human only requested the red key as they are attempting to grab the yellow key at (5, 7), to unlock the yellow door at (2, 7) blocking the path to the gem at (0, 7). To minimize movement, I will first pick up the red key at (7, 7) to reduce the number of steps from my current position at (8, 4) to the human's future position at (5, 8). Once I collect the red key, I will pass it to the human once the human reaches (5, 8), allowing them to unlock the doors and receive the gem.
Optimal Actions:
My_position (8, 4),
Acquire_red_key,
Right (8, 5),
Right (8, 6),
Right (8, 7),
Up (7, 7),
Pick_up_red_key,
Move_to_human,
Locate_human (5, 3),
Locate_red_door (4, 8),
Locate_closest_future_human_position (5, 8),
Right (7, 8),
Up (6, 8),
Up (5, 8),
Drop_red_key
</t>
  </si>
  <si>
    <t xml:space="preserve">Human Intentions:
Based on the initial and observed locations, it can bee seen that the human is going for Yellow key 1, it can then be assumed that the human is going for the yellow gem since they asked us to get a red key to open the red door which is blocking the path to the yellow door and yellow gem.
Optimal Response:
Since the human is going for the yellow key, and asked us to get a red key, I will find the closest red key which is Red key 3. I will then meet up with the human to drop the key off and so then they can open the red door and then the yellow door to get to the yellow gem.
Optimal Actions:
My_position(0,0), Move_right(1,0), Move_right(2,0), Move_right(3,0), Move_up(3,1), Pick_up_red_key, Locate_estimated_position_of_human(4,3), Move_right(4,1), Move_up(4,2), Drop_red_key.
</t>
  </si>
  <si>
    <t xml:space="preserve">Human Intentions:
I believe the human moved to right of the hallway at (4, 6) in the attempt to get the yellow key while requesting me to get red key. The human is planning to open the yellow door to collect the yellow gem at (8, 11) located beyond both red door (9, 7) and yellow door (8, 9) respectively. To retrieve the gem, the human needs to unlock both these doors.
Optimal Response:
The human requested one red key so I will collect the red key located at (8, 4) to unlock the red door blocking the path to the gem at (8, 11). To minimize movement, I will first pick up red key (3) followed by the waiting for the human at (9,6) as this strategy reduces the number of steps from my current position at (5, 3). Once human has reached the red door, I will pass it to the human, allowing them to unlock the door.
Optimal Actions:
My_position (5, 3), Move_right_to(8, 3), Up(8,4), Pick_up_red_key , Right(9,4), Move_up_to(9, 6). Drop_red_key
</t>
  </si>
  <si>
    <t xml:space="preserve">Human Intentions:
The human moved to (5,3) and asked for the red key while on his way to fetch the yellow key at (5,7). This suggests that he plans to collect the yellow gem at (0, 7) beyond a red door at (4,8) and yellow door at (2,7) respectively. To retrieve the gem the human needs to unlock both these doors.
Optimal Response:
To assist the human, I will collect a red key located at (7,7), to unlock the door blocking the path to the gem at (0,7). To minimize movement, I will pick up the red key at (7,7) as this strategy brings me closer to the human who is on his way to pick up the yellow key at (5,7). The human will be at (5,7) once he reaches yellow key. Once red key is collected, I will pass them to the human, allowing them to unlock the doors.
Optimal Actions:
My_position (8,4), Right (8,5), Right (8,6), Right (8,7), Up(7,7), Pick_up_red_key, 
Locate_human (5,7), Move_to_human: Right (7,8), Up(6,8), Up (5,8), Left (5,7), Drop_red_key
</t>
  </si>
  <si>
    <t xml:space="preserve">Human Intentions:
"Human’s Intention: I believe the human moved to the block at (5, 3) to collect the yellow key at (5, 7). I am tasked to collect the red key (7, 7)which will let the human unlock the red door at (4, 8). Then the human will use the yellow key to unlock the yellow door at (2, 7). To retrieve the yellow gem at (0, 7), the human needs to unlock both these doors. 
Optimal Response:
Optimal Response: The human requested the red key located at (7, 7). I will collect this and pass it to the human at (5, 8)
Optimal Actions:
Actions: My_position (8, 4), Right (8, 5), Right (8, 6), Right (8, 7), Up (7, 7), Pick_up_red_key
Locate_human (5, 8), Move_to_human: Right (7, 8), Up (6, 8), Up (5, 8), Drop_red_key
</t>
  </si>
  <si>
    <t xml:space="preserve">Human Intentions:
I believe that the human wants to get the gem located at (0, 7) behind the yellow door (2, 7) and red door (4, 8) because they are moving towards the yellow key and red door.
Optimal Response:
The human needs a red key to go though the red door at (4, 8) so they can access the yellow door at (2, 7) to get the gem. I will get the red key at (7, 7) because it is nearest to the red door that needs to be opened and where the human will be. I will drop the red key in front of the red door so the human can come pick it up on its way to the door.
Optimal Actions:
My_position (8, 4), Right (8, 5), Right (8, 6), Right (8, 7), Up (7, 7), Pick_up_red_key, Locate_red_door (4, 8), Move_to_red_door: Right (7, 8), Up (6, 8), Up (5, 8), Drop_red_key.
</t>
  </si>
  <si>
    <t xml:space="preserve">Human Intentions:
I believe the human collected the yellow key and moved to the red door at (5,8) to collect the gem at (0, 7) located beyond both the red and yellow doors at (4, 8) and (2,7) respectively. To retrieve the gem the human needs to unlock both these doors.
Optimal Response:
I will collect the red key located at (7,7), to unlock the door blocking the path to the gem at (0, 7). To minimize movement, I will first pick up the red key at (7,7) as this strategy reduces the number of steps from my current position at (8, 4). Once the key is collected, I will pass them to the human, allowing them to unlock the doors 
Optimal Actions:
My_position (8,4), Right (8,5), Right(8,6), Right(8,7). Up(7,7) Pick_up_red_key 
Locate_human (5,8), Move_to_human: Right (7,8),Up(6,8),Up(5,8) Drop__red_key
</t>
  </si>
  <si>
    <t xml:space="preserve">Human Intentions:
I believe the human moved towards the yellow key at (5,7) to collect the gem at (0,7) located beyond both the red and yellow doors at (4,8) and (2,7) respectively. To retrieve the gem the human needs to unlock both these doors.
Optimal Response:
 The human only requested a red key and indicated that they will obtain the yellow key. I will collect the red key at (8,0), as this strategy reduces the number of steps from my current position at (8, 4). Once I have the red key, I will pass it to the human.
Optimal Actions:
 My_position (8, 4), Left (8,3), Left (8,2), Left (8,1), Left (8,0), Pick_up_red_key, Locate_human (5,3), Move_to_human : Right (8,1) Right (8,2) , Up (7,2) Up (6,2) Up (5,2) Right (5,3) Drop_red_key
</t>
  </si>
  <si>
    <t xml:space="preserve">Human Intentions:
I believe the human wants a red key to retrieve the yellow gem located at (7,10), which is behind the yellow door at (7, 8). To do this, they will need first to unlock the red door at (6,8).
Optimal Response:
I will move toward the closest red key, which is at (7,3). Once I have that I will pass the key to the human.
Optimal Actions:
My_position(4,2), Right(5,2), Right(6,2), Right(7,2), Up(7,3), Pick_up_red_key, Right(7,4), Up(7,5), Up(7,6), Left(6,6), Wait_for_human, drop_red_key
</t>
  </si>
  <si>
    <t xml:space="preserve">Human Intentions:
The human intends to retrieve the yellow gem which is located at (0, 7) after passing the yellow door. To go through the yellow door, the human needs to first pass the red door which required a red key. They requested me to collect the red key.
Optimal Response:
I will collect the red key located at (7, 7) and pass it to the human. This will enable them to pass through the red door and move towards the yellow gem efficiently. 
Optimal Actions:
My_position (8, 4) 
Right (8, 5)
Right (8, 6)
Right (8, 7)
Up (7, 7)
Pick_up_red_key
Locate_human(5, 3)
Move_towards_human : Right (7, 6), Up (6, 6), Up (5, 6)
wait_for_human
</t>
  </si>
  <si>
    <t xml:space="preserve">Human Intentions:
I believe that the human has moved to (5, 3), stated they will find a yellow key, and requested a red key, all with the intention of retrieving the yellow gem at (0, 7). The gem is behind a red door and a yellow door at (4, 8) and (2, 7), respectively. The human needs keys to unlock both these doors to get the gem at (0, 7). I believe the human expects the red key to be dropped at (5, 8) in front of the red door to save steps.
Optimal Response:
I will obtain the red key at (7, 7) and deliver it to the location at (5, 8) so the human can then pick up the key and unlock the red door at (4, 8). I choose the red key at (7, 7) because it is located along the shortest route to the drop-off location at (5, 8). That way, the human, who presumably has the yellow key at this point, will be able to have both keys required to obtain the yellow gem at (0, 7).
Optimal Actions:
My_position (8, 4), Right (8, 5), Right (8, 6), Right (8, 7), Up (7, 7), Pick_up_red_key, Right (7, 8), Up (6, 8), Up (5, 8), Drop_red_key
</t>
  </si>
  <si>
    <t xml:space="preserve">Human Intentions:
I believe the human moved toward the yellow key at (3,5) to pick up the yellow key and asked the agent to pick up a red key so the human can access the yellow gem located at (7,10). 
Optimal Response:
The human requested a red key so I will collect the red key located at (7,3) to unlock the door located at (8,6). To minimize movement I will wait for the agent at (8,5). When the human arrives to (8,5) I will drop the key so the human can unlock the necessary doors to get to the yellow gem. 
Optimal Actions:
my_position(4,2), Right(5,2), Right(6,2), Right(7,2), Up(7,3), Pick_up_red_key, Right(8,3), Up(8,4), Up(8,5), Wait_for_human, Drop_red_key
</t>
  </si>
  <si>
    <t xml:space="preserve">Human Intentions:
I believe the human intends to pick up the yellow key at (5, 7) and asks me to get red key to collect the gem located at (0, 7) located behind red door at (4, 8) and yellow door at (2, 7). To retrieve the gem the human needs to unlock both these doors.
Optimal Response:
Since the human requested the red key with the intention to unlock , to minimize movement, I will collect the red key located at (0, 8) to unlock the red door at (4, 8) blocking the path to the gem located at (0, 7). Once the key is collected, I will drop the red key off to human located at (5, 3) allowing them to unlock the door.
Optimal Actions:
My_position (8, 4), Left (8, 3), Left (8, 2), Left (8, 1), Left (8, 0), Pick_up_red_key, Locate_human (5, 3), Move_to_human: Right (8, 1), Right (8, 2), Up (7, 2), Up (6, 2), Up (5, 2), Right (5, 3), Drop_red_key
</t>
  </si>
  <si>
    <t xml:space="preserve">Human Intentions:
Human’s Intention: I believe the human moved to (5,3) to collect the yellow key at (5,7). He wants me to get the red key to get the gem at (0,7) located beyond both the red door at (4,8) and the yellow door at (2,7). Since human collects yellow key by himself, he will move to (5,8) next to the red door. To retrieve the gem, he needs to unlock both the red and yellow doors.
Optimal Response:
Optimal Response: I will collect the red key located at (7,7), to unlock the red door
blocking the path to the gem at (0, 7). To minimize movement, I will first pick up the red
key at (7,7), as this strategy reduces the number of steps from my current position at (8,
4). Once the red key is collected, I will pass it to the human, allowing them to unlock the door.
Optimal Actions:
Optimal Actions:
 My_position (8,4), Right (8,5), Right (8,6), Right (8,7). Up (7,7), Pick_up_red_key
Locate_human (5,8), Move_to_human: Right (7,8), Up (6,8), Up(5,8), Drop__red_key
</t>
  </si>
  <si>
    <t xml:space="preserve">Human Intentions:
The human is moving to the yellow key (5,7) to collect it. He is asking me to collect a red key to unlock the red lock (4,8). The human must be going for the yellow crystal (0,7) as it is the only path that requires these two color keys.
Optimal Response:
The human requested that I bring him a red key. He is moving towards the red lock at (4,8) so that must be the red lock he wants unlocked. There is a red key (7,7) that is on my way to the direction of the human. I will meet the human at the red lock at location (5,8) to give it to him.
Optimal Actions:
my_position (8,4), right (8,5), right(8,6), right (8,7), up (7,7), pick_up_red_key, locate_intersept_location (5,8), right (7, 8), up (6, 8), up (5,8), drop_red_key
</t>
  </si>
  <si>
    <t xml:space="preserve">Human Intentions:
The human is collecting the yellow key, indicating that their goal is to unlock the yellow door on the right side of the grid. To assist the human in progressing, they have requested that I, the AI agent, retrieve the red key, which will be needed to unlock the red door blocking the path to other gems.
Optimal Response:
The optimal response is to retrieve the closest red key, located at position (3, 3). This red key is accessible without needing to unlock any doors, so it is the most efficient choice. Once retrieved, I will move towards the human's location and pass the red key to them.
Optimal Actions:
My_position (4, 4) (starting position of the AI agent)
Move_up (4, 3), Pick_up_red_key at (3, 3)
Locate_human (1, 2), Move_to_human: Left (3, 2), Up (2, 2), Up (1, 2)
Drop_red_key at (1, 2)
</t>
  </si>
  <si>
    <t xml:space="preserve">Human Intentions:
I believe the human wants to collect the green gem located at (5, 1). To get the gem, the human needs the pink door at (5, 2) to be unlocked. Therefore, the human will need the pink key, which is available at (2, 3) or (4, 4). Additionally, the blue door at (3, 6) will also need to be unlocked, requiring the blue key at (1, 5) or (4, 5). Unlocking these doors will provide the human with a clear path to the gem.
Optimal Response:
To assist the human to reach the green gem, I will first collect the pink key at (4, 4) and use it to unlock the pink door. Then, I will collect the blue key at (1, 5) and use it to unlock the blue door. This will allow the human to access the green gem with minimal obstacles.
Optimal Actions:
My_position (4, 5), Left (4, 4), Pick_up_pink_key, Move_to_pink_door: Right (4, 5), Down (5, 5), Left (5, 4), Left (5, 3), Left (5, 2), Unlock_pink_door at (5, 2), Move_to_blue_key: Up (4, 5), Left (4, 4), Down (4, 5), Pick_up_blue_key at (1, 5), Move_to_blue_door: Right (1, 6), Right (2, 6), Right (3, 6), Unlock_blue_door at (3, 6), Move_to_human: Down (4, 6), Down (5, 6), Left (5, 5).
</t>
  </si>
  <si>
    <t xml:space="preserve">Human Intentions:
The human has moved to (5, 3) and has requested that I retrieve the red key while they get the yellow key. The human plans on reaching the gem at (10, 7), which has both a yellow door at (8, 7) and a red door at (6, 8) blocking the human's path.
Optimal Response:
I will pick up the red key at (3, 7) and bring it to (5, 8), which is the square just before the red door that is blocking the human's path to the gem at (10, 7). This minimizes the effort on my part since the red key is on the route to the red door.
Optimal Actions:
My_position(2, 4), Right(2, 5), Right(2, 6), Right(2, 7), Up(3, 7), Pick_up_red_key, Right(3, 8), Up(4, 8), Up(5, 8), Drop_red_key
</t>
  </si>
  <si>
    <t xml:space="preserve">Human Intentions:
I believe the human moved towards the yellow key located at (5,7) to (5, 3) to collect the gem located at (0,7) located beyond both the red and yellow doors at (4,8) and (2,7) respectively. To retrieve the gem the human needs to unlock both doors. 
Optimal Response:
As the human requested the red key and is collecting the yellow key, we will collect the red key located at (7,7) to minimize movement from a starting point of (8,4), to pass to the human, allowing them to unlock both doors. We will then move to the yellow key at (5,7), as the human will be there after picking it up.
Optimal Actions:
My_position (8,4), Right (8,5), Right (8,6), Right (8,7), Up (7,7) Pick_up_red_key, Locate_human,target(5,7) Right (7,8), Up (6,8), Up (5,8), Left (5,7), drop_red_key
</t>
  </si>
  <si>
    <t xml:space="preserve">Human Intentions:
Since the human has asked for both a red and yellow key an there is only one gem obscured by these two type of doors, they are going to get the yellow gem at (0, 7). The human will first have to go to the red door at (4, 8) where they will need the key that I am retrieving. 
Optimal Response:
Since I need to meet the human at the red door at (4,8), I will simply get the red key that is on the way to this location. By getting the red key that is in the direction of my final destination, I can conserve steps.
Optimal Actions:
From my starting position at (8, 4): right (8,5), right (8,6) right (8,7), up (7,7), retrieve the red key at (7,7), right (7,8),  up (6,8) , up (5,8) , up (4,8). I will meet the human at the door here.
</t>
  </si>
  <si>
    <t xml:space="preserve">Human Intentions:
I believe the human's intention is to retrieve the only yellow gem located in the top. To reach this gem, the human has to pass through two doors: red and yellow doors.
Optimal Response:
Human will take care of the yellow key, so robot has to collect the red key which is on its way to the top.
Optimal Actions:
Optimal Actions: right (3), up(1) collect red key number 3, right 1, up 2 and open the red door for human to pass.
</t>
  </si>
  <si>
    <t xml:space="preserve">Human Intentions:
The agent knows that the human plans on using a Red and Yellow key. Looking at the paths from the human to gems. The Yellow Gem at (0, 7) is the only gem behind a Yellow Door. That gem is the assumed target.
Optimal Response:
The agent needs a Red key. The agent sees two Red Keys, Key 4 and Key 3. Key 3 is on the path from the agent to the Red Door the human has to pass through to get to the gem. The agent will collect the Red Key at (7, 7).
Optimal Actions:
RIGHT (8, 5)
RIGHT (8, 6)
RIGHT (8, 7)
UP (7, 7)
PICK-UP-RED-KEY
RIGHT (7, 8)
UP (6, 8)
Wait for human to come to the door
PASS-RED-KEY
</t>
  </si>
  <si>
    <t xml:space="preserve">Human Intentions:
I believe the human is moving to obtain the red key located at position (0, 0). The human has the intention of unlocking one of three red doors at positions (6, 2), (6, 4), and (6, 6). Since each of the red doors is behind a yellow door, located at (5, 2) or (4, 5), a yellow key is needed to access the red doors.
Optimal Response:
Since the human is moving towards the yellow key, I will obtain the yellow key 3, located at position (9, 0). This key has a smaller manhattan distance to the goal position of the human (0, 0). After collecting the key, I will deliver it to the human by going to its goal location, the position of the red key, at (0, 0).
Optimal Actions:
My_position (9, 5), Left (9, 4), Left (9, 3), Left (9, 2), Left (9, 1), Left (9, 0), pick_up_yellow_key, Up (8, 0), Up (7, 0), Up (6, 0), Up (5, 0), Up (4, 0), Right (4, 1), Right (4, 2), Up (3, 2), Right (3, 3), Right (3, 4), Right (3, 5), Up (2, 5), Up (1, 5), Up (0, 5), Left (0, 4), Left (0, 3), Left (0, 2), Left (0, 1), drop_yellow_key.
</t>
  </si>
  <si>
    <t xml:space="preserve">Human Intentions:
Since the human is grabbing the red key and requesting the yellow, there are three possible gems they could be searching for; red, yellow, or blue. If the human is attempting to minimize distance traveled, they would have equal preference for the yellow or blue gems.
Optimal Response:
The robot should either grab yellow key 3 or yellow key 4, and move to wait outside the yellow door in order to hand the human the yellow key as they pass by. 
Optimal Actions:
L L L L L Pick_Up_Yellow_Key U U U U U R R U R R Wait_For_Human_To_Pass Drop_Yellow_Key
</t>
  </si>
  <si>
    <t xml:space="preserve">Human Intentions:
The human's intention is slightly unclear. There are two possible routes here. One route would reach the red gem at (2, 7). Another route would provide two options of gems, one yellow one at (4, 7) and a blue one at (6, 7). We will try to figure out an optimal solution, while taking both possibilities into account.
Optimal Response:
The most optimal solution, given the options for gems is the pick up a yellow key and deliver it halfway between the two available options at (3, 3). This provides a balanced approach and doesn't move the key in a position that is further away from one choice as compared to the other. There are two yellow keys. The yellow key that is the closest to (3, 3) is at (0, 9). We will pick this yellow key up and drop it off at (3, 3). 
Optimal Actions:
My_position(5, 9),Left(4, 9),Left(3, 9),Left(2, 9),Left(1, 9),Left(0, 9),Pick_up_yellow_key,Up(0, 8),Up(0, 7),Up(0, 6),Up(0, 5),Up(0, 4),Right(1, 4),Right(2, 4),Up(2, 3),Right(3, 3), Drop_yellow_key,Notify_human_of_drop_spot
</t>
  </si>
  <si>
    <t xml:space="preserve">Human Intentions:
I believe the human moved to (0, 5) to collect either the red, yellow, or blue gem at (7, 2), (7, 4), and (7, 6), respectively. Because all of those gems require the same permutation of keys to enter, it is impossible to determine further intention. The red gem is located beyond a yellow door and red door at (5, 2) and (6, 2) respectively. The yellow gem is located beyond a yellow door and red door at (4, 5) and (6, 4) respectively. The blue gem is located beyond a yellow door and red door at (4, 5) and (6, 6) respectively. To retrieve the gem the human needs to receive both keys and unlock both doors for the respective gem.
Optimal Response:
The human only requested the yellow key as they are attempting to grab the red key at (0, 0), to unlock the one of the red doors (at (6, 2), (6, 4), or (6, 6)) blocking the path to either the red, yellow, or blue gem, respectively. To minimize movement, I will pick up the yellow key at (9, 0) to reduce the number of steps from my current position at (9, 5) to the human's future position at (3, 5), as this is the closest square to their current position that they must pass to reach one of the gems. Once I collect the yellow key, I will pass it to the human once the human reaches (3, 5), allowing them to unlock the doors and receive the gem.
Optimal Actions:
My_position (9, 5),
Acquire_yellow_key,
Left (9, 4),
Left (9, 3),
Left (9, 2),
Left (9, 1),
Left (9, 0),
Pick_up_yellow_key,
Move_to_human,
Locate_human (0, 5),
Locate_closest_possible_future_human_position (3, 5),
Up (8, 0),
Up (7, 0),
Up (6, 0),
Up (5, 0),
Up (4, 0),
Right (4, 1),
Right (4, 2),
Up (3, 2),
Right (3, 3),
Right (3, 4),
Right (3, 5),
Drop_yellow_key
</t>
  </si>
  <si>
    <t xml:space="preserve">Human Intentions:
Based on the initial and observed position of the human and the instruction they gave me, I can assume that they will either be going for the yellow or blue gem. This is because it is the shortest amount of movement they will have to perform and they just need to wait for me to reach them with the yellow key.
Optimal Response:
Since the human is getting the red key and asked me to get the yellow key, I will determine that I should go for Yellow key 4 instead of yellow key 3 since this reduces the amount of movement for the human and also makes sure that i do not block their path. I will move right to yellow key 4 and then move up and left to the human so that they can then chose which gem they want, being either the yellow or blue gem. 
Optimal Actions:
my position(0,0), Move_right(1,0), Move_right(2,0), Move_right(3,0), Move_right(4,0), Move_right(5,0), Pick_up_yellow_key, Locate_human_position_estimation(0,6), Move_up(5,1), Move_up(5,2), Move_up(5,3), Move_up(5,4), Move_up(5,5), Move_left(4,5), Move_left(3,5), Move_up(3,6), Move_left(2,6), Move_left(1,6), Drop_yellow_key.
</t>
  </si>
  <si>
    <t xml:space="preserve">Human Intentions:
I believe the human moved to middle of the hallway at (6, 10) in the attempt to get the red key while requesting me to get yellow key. The human is planning to open the red door to collect either the red or the yellow gem at (3, 3) and (5,3) respectively located beyond yellow and red doors at (3, 5) and (3,4) respectively or beyond yellow and red doors at (6,6) and (5,4) respectively. To retrieve the gem, the human needs to unlock one set of these doors.
Optimal Response:
The human requested one yellow key so I will collect the yellow key located at (1, 1) to unlock the yellow door at (3,5) or (6,6) blocking the path to the gem at (3, 3) or (5,3). To minimize movement, I will first pick up yellow key (1) followed by the waiting for the human at (3,7) as this strategy reduces the number of steps from my current position at (6, 1). Once human has reached line of sight, I will wait further instruction to pass it to the human as I do not know which gem they are going for.
Optimal Actions:
My_position (6, 1), Move_left_to(1, 1), Pick_up_yellow_key, Move_up_to(1,6), Move_right_to(3,6), Up(3,7), Wait_for_instruction
</t>
  </si>
  <si>
    <t xml:space="preserve">Human Intentions:
The human moved to (0,5) and asked for the yellow key while on his way to fetch the red key at (0,0). Based on the proximity of available gems, he plans to collect the red gem at (7,2) beyond a yellow door at (6,2) and red door at (5,2) respectively. To retrieve the gem the human needs to unlock both these doors.
Optimal Response:
To assist the human, I will collect a yellow key located at (9,0) and pass it to the human at (0,5), allowing them to unlock the doors.
Optimal Actions:
My_position (9,5), Left(9,4), Left(9,3), Left (9,2), Left (9,1), Left (9,0), Pick_up_yellow_key, 
Locate_human (0,5), Move_to_human: Up (8,0), Up(7,0), Up (6,0), Up (5,0), Up (4,0), Right(4,1), Right(4,2), Up(3,2), Right(3,3), Right(3,4), Right(3,5), Up(2,5), Up(1,5), Up(0,5), Drop_yellow_key
</t>
  </si>
  <si>
    <t xml:space="preserve">Human Intentions:
"Human’s Intention: I believe the human moved to the block at (0, 5) to collect the red key at (0, 0). I am tasked to collect the yellow key (0, 9) which will let the human unlock the yellow door at (5, 2) or (4, 5). The human can use the red key to unlock any red door once (6, 2), (6, 4), (6, 6). To retrieve either the red (7, 2), yellow (7, 4) or blue (7, 6) gem.
Optimal Response:
Optimal Response: The human requested the yellow key located at (10, 0). I will collect this and pass it to the human at (3, 5)
Optimal Actions:
Actions: My_position (9, 5), Left (9, 4), Left (9, 3),  Left (9, 2),  Left (9, 1),  Left (9, 0),  Pick_up_yellow_key
Locate_human (3, 5), Move_to_human: Up (8, 0), Up (7, 0), Up (6, 0), Up (5, 0), Up (4, 0), Right (4, 1), Up (4, 2), Up (3, 2), Right (3, 3), Right (3, 4), Right (3, 5), Drop_yellow_key
</t>
  </si>
  <si>
    <t xml:space="preserve">Human Intentions:
The human wants to get one of the three gems behind both a yellow and red door. Gems (8, 2), (8, 4), and (8, 5) can be retrieved through a yellow and red door.
Optimal Response:
The human is getting a red key, so I will retrieve a yellow key for them to use to get a gem. The human may choose any yellow door, so I will grab a yellow key and drop it at the closest yellow door to the human. I am in the middle of the map and so is the human so I can pick up either yellow key at (9, 0) or (9, 10).
Optimal Actions:
My_position (9, 5), Left (9, 4), Left (9, 3), Left (9, 2), Left (9, 1), Left (9, 0), Pick_up_yellow_key, Locate_human (0, 5), Move_to_closest_yellow_door_to_human: Up (8, 0), Up (7, 0), Up (6, 0), Up (5, 0), Up (4, 0), Right (4, 1), Right (4, 2), Up (3, 2), Right (3, 3), Right (3, 4), Right (3, 5), Drop_yellow_key
</t>
  </si>
  <si>
    <t xml:space="preserve">Human Intentions:
I believe the human collected the red key and moved to the yellow door at (3,5) to collect the gem at (7, 4) located beyond both the red and yellow doors at (6,6) and (4,5) respectively. To retrieve the gem the human needs to unlock both these doors.
Optimal Response:
I will collect the yellow key located at (9,0), to unlock the door blocking the path to the gem at (7, 4). To minimize movement, I will first pick up the yellow key at (9,0) as this strategy reduces the number of steps from my current position at (9,5). Once the key is collected, I will pass them to the human, allowing them to unlock the doors. Even if the intention assumption is incorrect, human can move to red gem and still my path would be optimal
Optimal Actions:
My_position (9,5), Left (9,4), Left(9,3), Left (9,2), Left(9,1), Left(9,0),  Pick_up_yellow_key 
Locate_human (3,5), Move_to_human: Up (8,0),Up(7,0),Up(6,0), Up(5,0), Up(4,0), Right(4,1), Right (4,2), Up (3,2), Up(2,2), Right(2,3), Right(2,4), Right (2,5) Drop__yellow_key
</t>
  </si>
  <si>
    <t xml:space="preserve">Human Intentions:
It’s not clear if the human wants to collect the red (7,2), yellow (7,4), or blue (7,6) gem. All of these gems require unlocking both a yellow and a red door. However, the human indicated they will collect the red key and want me to collect a yellow key. 
Optimal Response:
Both yellow keys (9,0) and (9,10), respectively, are equidistant from me and the human, so both options require the same number of steps. I will collect the yellow key at (9,0), after deciding randomly. Once I have the yellow key, I will pass it to the human. 
Optimal Actions:
My_position(9,5), Left (9,4), Left (9,3), Left (9,2), Left (9,1), Left (9,0), Pick_up_yellow_key, Locate_human (0,5), Move_to_human: Up (8,0), Up (7,0), Up (6,0), Up (5,0), Up (4,0), Right (4,1), Right (4,2), Up (3,2), Right (3,3), Right (3,4), Right (3,5) Up (2,5), Up (1,5), Up (0,5) Drop_yellow_key 
</t>
  </si>
  <si>
    <t xml:space="preserve">Human Intentions:
I believe the human intends to get the red gem at (2,2), the yellow gem at (4,2), or the blue gem at (6,2). Regardless of which one, they are all blocked by a yellow door and then a red door.
Optimal Response:
Since both yellow keys are equally close, I will just go for the one on the right at (10,0). Once I have it I will pass the key to the human.
Optimal Actions:
My_position(5,0), Right(6,0)....Right(10,0), Pick_up_yellow_key, Up(10,1)...Up(10,5), Left(9,5), Left(8,5), Left(7,5), Up(7,6), Left(6,6),Left(5,6), Up(5,7),Up(5,8),Up(5,9), drop_yellow_key
</t>
  </si>
  <si>
    <t xml:space="preserve">Human Intentions:
The human intends to pass through one of the yellow doors. After passing either of the yellow doors, the human will have to pass through the red door and retrieve one of the three gems (yellow, red, blue). This depends on which yellow door it decides to pass through. It requests me to collect the yellow key. 
Optimal Response:
I will collect the yellow key at (9, 0) and start moving towards the human. This will enable to human to pass through one of the desired yellow doors. 
Optimal Actions:
My_position (9, 5)
Left (9, 4)
Left (9, 3)
Left (9, 2)
Left (9, 1)
Left (9, 0)
Pick_up_yellow_key
Locate_human : (0, 5)
Move_towards_human : Up (8, 0), Up (7, 0), Up (6, 0), Up (5, 0), Up (4, 0), Right (4, 1), Right (4, 2), Up (3, 2), Right (3, 3), Right (3, 4), Right (3, 5)
wait_for_human
</t>
  </si>
  <si>
    <t xml:space="preserve">Human Intentions:
Given that the human has moved to (0, 5), stated they will find a red key, and requested a yellow one, I believe the human's intentions are to retrieve either the red gem at (7, 2), yellow gem at (7, 4), or blue gem at (7, 6). All three gems are behind one yellow door and one red door, so the human needs a yellow key from the agent, in addition to the red key that the human will get themself. I believe the human expects me to drop the yellow key at (3, 5) in front of the door at (4, 5) as a rendezvous point, unless I cross paths with the human beforehand, where I will then pass the key.
Optimal Response:
I will obtain the yellow key at (9, 0) first and plan to deliver it to the location at (3, 5). However, if I cross paths with the human before reaching (3, 5), I will drop the key for the human to pick up. Otherwise, I will drop the key at (3, 5) so the human can unlock the yellow door they choose, and then unlock the red door with the key they picked up themself, to retrieve the gem they choose. I chose the yellow key at (9, 0) because it would result in the shortest path if the human decides to choose the yellow door at (5, 2) instead of the one at (4, 5).
Optimal Actions:
//This scenario assumes a case we never cross paths with the human until the end
My_position (9, 5), Left (9, 4), Left (9, 3), Left (9, 2), Left (9, 1), Left (9, 0), Pick_up_yellow_key, Locate_human (3, 5), Move_to_human: Up (8, 0), Up (7, 0), Up (6, 0), Up (5, 0), Up (4, 0), Right (4, 1), Right (4, 2), Up (3, 2), Right (3, 3), Right (3, 4), Right (3, 5), drop_yellow_key
</t>
  </si>
  <si>
    <t xml:space="preserve">Human Intentions:
The humans intention is unclear. The human either wants to access the red, yellow, or blue gems. The red gem is beyond a yellow and red door located at (2,4) and (2,3) respectively. The yellow gem is located behind a yellow and red door located at (5,5) and (4,3). The blue gem is located behind a yellow and red door located at (5,5) and (6,3) respectively. 
Optimal Response:
The human requested the yellow key but did not specify which door they wanted unlocked. Because all the doors that are possible to unlock are located on the left side of the map I will go to the yellow key located at (0,0) and drop it off at the midpoint of the 2 leftmost yellow doors located at (5,5) and (2,4). 
Optimal Actions:
my_position(5,0), Left(4,0), Left(3,0), Left(2,0), Left(1,0), Left(0,0), Pick_up_yellow_key, Move_to_point: Up(0,1), Up(0,2), Up(0,3), Up(0,4), Up(0,5), Right(1,5), Right(2,5), Up(2,6), Right(3,6), Drop_yellow_key
</t>
  </si>
  <si>
    <t xml:space="preserve">Human Intentions:
I believe the human intends to collect one of the gems located behind yellow door at (5, 2) or (4, 5) and respective red doors at (6, 2) or (6, 4) or (6, 6). To retrieve the gem the human needs to unlock both these doors.
Optimal Response:
Since the human requested a yellow key, to minimize movement, I will collect the yellow key located at (10, 0) to unlock the door located at  (5, 2) or (4, 5). Once the key is collected, I will drop the key to human allowing them to unlock the door.
Optimal Actions:
My_position (10, 5), Left (10, 4), Left (10, 3),  Left (10, 2),  Left (10, 1),  Left (10, 0),  Pick_up_yellow_key, Locate_human (0, 5), Move_to_human: Up (9, 0), Up (8, 0), Up (7, 0), Up (6, 0), Up (5, 0), Up (4, 0), Right (4, 1), Right (4, 2), Up (3, 2), Right (3, 3), Right (3, 4), Right (3, 5), Up (2, 5), Up (1, 5), Up (0, 5), Drop_yellow_key
</t>
  </si>
  <si>
    <t xml:space="preserve">Human Intentions:
Human’s Intention: I believe the human moved to (0,5) to collect the red key at (0,0). He wants me to find a yellow key to get the gem at (7,4) located beyond both the yellow door at (4,5) and the red door at (6,6). Since human collects red key by himself, he will move to (3,5) next to the yellow door. To retrieve the gem, he needs to unlock both the yellow and red doors.
Optimal Response:
Optimal Response: I will collect the yellow key located at (9,0), to unlock the yellow door
blocking the path to the gem at (7, 4). To minimize movement, I will first pick up the yellow
key at (9,0), as this strategy reduces the number of steps from my current position at (9,
5). Once the yellow key is collected, I will pass it to the human, allowing them to unlock the door.
Optimal Actions:
Optimal Actions:
 My_position (9,5), Left (9,4), Left (9,3), Left (9,2), Left (9,1), Left(9,0),
Pick_up_yellow_key, Locate_human (3,5), Move_to_human: Up (8,0), Up (7,0), Up (6,0), Up (5,0), Up (4,0) ,Right (4,1), Right (4,2), Up (3,2), Right(3,3), Right(3,4), Right (3,5), Drop__yellow_key
</t>
  </si>
  <si>
    <t xml:space="preserve">Human Intentions:
The human is going to collect the red key (0,0) and asked me to collect a yellow key. Based on this information there are three different crystals the human could be attempting to collect. The red (7, 2), yellow (7, 4), and blue(7,6) crystals all require one red key and one yellow key. 
Optimal Response:
The human requested for me to collect a yellow key for him. We know the human is not going to the green crystal so there is a better chance the human moves left than right so the better key to collect is the yellow key (9,0). Because I don't know which crystal the human is moving to I can follow the path of a possible route that the human might take and check if he is on the same space as me. If he does not end up on the same space then dropping the key at (3, 5) will make it so the human has an opportunity to collect the key.
Optimal Actions:
my_position (9,5), left (9,4), left(9,3), left (9,2), left(9,1), left (9,0), pick_up_yellow_key, locate_intersept_location (3,5), up(8,0), up (7,0), up (6,0), up (5,0), up (4,0), right (4,1), right(4, 2), check_if_robot_is_on_same_space, up (3,2), check_if_robot_is_on_same_space, right (3, 3), check_if_robot_is_on_same_space, right (3, 4), check_if_robot_is_on_same_space, right (3,5), drop_yellow_key
</t>
  </si>
  <si>
    <t xml:space="preserve">Human Intentions:
The human is planning to retrieve the red key at position (1, 0) to unlock the red doors. They have asked me to find the yellow key, indicating that they also intend to unlock the yellow door to access the gems behind the yellow doors.
Optimal Response:
To assist the human, I will retrieve the yellow key located at (4, 0), as it is the closest and most accessible yellow key. Once retrieved, I will move toward the human's location and pass the yellow key to them.
Optimal Actions:
My_position (4, 0) (starting position of the AI agent)
Pick_up_yellow_key at (4, 0)
Locate_human (1, 0), Move_to_human: Up (3, 0), Up (2, 0), Up (1, 0)
Drop_yellow_key at (1, 0)
</t>
  </si>
  <si>
    <t xml:space="preserve">Human Intentions:
I believe the human intends to collect one or more gems located behind the pink and yellow doors. Each colored gem (red, yellow, blue, green) is positioned behind a pink door, and a yellow door blocks access to these pink doors. Therefore, the human will need both the yellow key and pink key to access the doors and the gems.
Optimal Response:
To assist the human to reach the gems, I will first collect the yellow key located at (3, 0) or (4, 8) and use it to unlock the yellow door at (3, 4). Afterwards, I will collect the pink key located at (1, 0) and use it to unlock one of the pink doors, which will give the human access to the gem behind it. I will prioritize the red gem first to minimize movement, while keeping the other gems accessible.
Optimal Actions:
My_position (3, 0), Pick_up_yellow_key, Move_to_yellow_door: Up (3, 1), Up (3, 2), Up (3, 3), Right (3, 4), Unlock_yellow_door at (3, 4), Move_to_pink_key: Up (1, 0), Pick_up_pink_key, Move_to_pink_door: Down (1, 1), Down (1, 2), Right (1, 3), Unlock_pink_door at (3, 3).
</t>
  </si>
  <si>
    <t xml:space="preserve">Human Intentions:
The human has moved to (9, 5) and has requested that I retrieve a yellow key while they get the red key at (9, 0). It is unclear which gem the human is planning on retrieving since 3 out of the 4 gems in this environment are obtainable with only a red and yellow key. It is possible the human intends on retrieving all possible gems that they can with only the red and yellow key.
Optimal Response:
I will retrieve a yellow key (it doesn't matter which one due to the paths of this environment) and drop it at (6, 5). This way, the user can collect the key and go where they please with it without needing to do any major backtracking. Taking the key to this destination is best since it is not clear where exactly the human plans on going.
Optimal Actions:
My_position(0, 5), Right(0, 6), Right(0, 7), Right(0, 8), Right(0, 9), Right(0, 10), Pick_up_yellow_key, Up(1, 10), Up(2, 10), Up(3, 10), Up(4, 10), Up(5, 10), Left(5, 9), Left(5, 8), Up(6, 8), Left(6, 7), Left(6, 6), Left(6, 5), Drop_yellow_key
</t>
  </si>
  <si>
    <t xml:space="preserve">Human Intentions:
I believe the human moved to location (0,5) in order to pick up the red key to collect the gem at (7,2) located beyond the yellow and red doors at (5,2) and (6,2) respectively. To minimize movement from a starting point of (9, 5), we will move to the red key, where the human will have picked up the key.
Optimal Response:
As the human requested the yellow key and is moving to the red key we will collect the yellow key located at (9,0) to minimize movement, and then move to the original location of the human at (2,5), as it's on the way back.
Optimal Actions:
My_position (9,5), Left (9,4), Left (9,3), Left (9,2), Left (9,1), Left (9,0), Pick_up_yellow_key, Locate_human ( Up (8,0), Up (7,0), Up (6,0), Up (5,0), Up (4,0), Right (4,1), Right (4,2), Up (3,2), Right (3,3), Right (3,4), Right (3,5), Up(2,5)
</t>
  </si>
  <si>
    <t xml:space="preserve">Human Intentions:
The human is either going for the red gem at (7,2), the yellow gem at (7,4), or the blue gem at (7,6). Either way, the human will have to pass through the empty square at (3,5). 
Optimal Response:
Since the human is going to have to pass through the empty square at (3,5) regardless of what decision he makes, I am going to meet the human at this location. This will minimize the amount of steps he has to take regardless of his ultimate decision. In the even that he is going for the red gem I will have made a few unnecessary steps, but if he is going for either of the other gems this method also optimize my total number of steps. 
Optimal Actions:
From my starting position at (10, 5): left (10,4), left (10,3), left (10,2), left (10, 1), left (10,0), up (9,0), up (8,0), up (7,0), up (6,0), up (5,0), up (4,0), right (4, 1), right (4,2), up (3,2), right (3,4), right (3,5). This is the location where I will wait for the human.
</t>
  </si>
  <si>
    <t xml:space="preserve">Human Intentions:
I believe the human's intention is to retrieve the only red gem located in the left of 4 gems. To reach this gem, the human has to pass through two doors: yellow  and red doors. 
Optimal Response:
Human will take care of the red key, so robot has to collect the yellow key. there are 2 on each, but to reach an optimal solution, going left is correct so it can reach the destination sooner.
Optimal Actions:
Optimal Actions: left(5)- get yellow key, up 5, right 2 and open the yellow door for human to pass
</t>
  </si>
  <si>
    <t xml:space="preserve">Human Intentions:
The human plans on using a red and a yellow key. There are several gems behind both a red and a yellow door. The agent has no way of knowing which gem the human is after.
Optimal Response:
The agent can't tell which gem is the target, but all of the gems are on the left side of the board. This means that key 3 at (9, 0) is the more optimal yellow key to collect.
Optimal Actions:
LEFT (9, 4)
LEFT (9, 3)
LEFT (9, 2)
LEFT (9, 1)
LEFT (9, 0)
PICK-UP-YELLOW-KEY
UP (8, 0)
UP (7, 0)
UP (6, 0)
UP (5, 0)
UP (4, 0)
RIGHT (4, 1)
RIGHT (4, 2)
UP (3, 2)
RIGHT (3, 3)
RIGHT (3, 4)
UP (2, 4)
UP (1, 4)
UP (0, 4)
PASS-YELLOW-KEY
</t>
  </si>
  <si>
    <t xml:space="preserve">Human Intentions:
I believe the human wants me to open the red door, located at (4, 8). The human is likely interested in obtaining the gems located at (2, 8) and (6, 8). As such, the red door needs to be unlocked in order to obtain these gems. 
Optimal Response:
Since the human wants the red door unlocked, I will obtain the red key located at (1, 0). I will then move to the position of the red door 3 at (4, 8). Here, I will unlock the door for the human.
Optimal Actions:
My_position (2, 2), Left (2, 1), Left (2, 0), Up (1, 0), pick_up_red_key, Down (2, 0), Right (2, 1), Right (2, 2), Right (2, 3), Right (2, 4), Right (2, 5), Right (2, 6), Right (2, 7), Right (2, 8), Down (3, 8), unlock_red_door.
</t>
  </si>
  <si>
    <t xml:space="preserve">Human Intentions:
The human is trying to obtain either the yellow gem or the green gem due to their movement towards them and not the blue gem they can reach with no key. By this door, they mean door 3, as they are traveling towards it and passed door 2. Thus, they are asking for red door 3 to be opened so that they can obtain either the yellow or green gem 
Optimal Response:
The robot should grab the red key, then return to unlock red door 3. Since only one door needs to be unlocked in order to reach all gems, the robot need only grab red key and not the blue key.
Optimal Actions:
L L U (Pick_up_red_key) D R R R R R R R R D D Unlock_Red_Door_3
</t>
  </si>
  <si>
    <t xml:space="preserve">Human Intentions:
The human has asked for us to unlock a door, but it has not specified which one. We can assume that since it has passed the blue door at (5, 3) that this is not the door it wants us to open. The only other door that is a possibility, given the direction the human is traveling, is the red door at (8, 4). From there, the human could retrieve multiple gems if it chooses to do so.
Optimal Response:
The optimal response here would be to grab the red key at (0, 1) and move to unlock the red door at (8, 4). We will then unlock the red door. This would allow the human to grab either the yellow gem at (8, 2) or the green gem at (8, 6). 
Optimal Actions:
My_position(2, 2),Left(1, 2),Left(0, 2),Up(0, 1),Pick_up_red_key,Down(0, 2),Right(1, 2), Right(2,  2),Right(2, 2),Right(3, 2),Right(4, 2),Right(5, 2),Right(5, 2),Right(6, 2),Right(7, 2),Right(8, 2),Down(8, 3),Unlock_red_door(8, 4). 
</t>
  </si>
  <si>
    <t xml:space="preserve">Human Intentions:
I believe the human moved to (4, 6) to collect the green gem at (6, 8), as the most optimal path to the green gem. The most optimal path to any other gem involves stopping earlier at the blue door. The green gem is located beyond a red door at (4, 8). To retrieve the gem the human needs to have that red door unlocked.
Optimal Response:
The human only requested that the red door be unlocked at (4, 8), which is blocking the path to the green gem at (6, 8). I will pick up the red key at (1, 0). Once I collect the red key, I will move to the red door at (4, 8) and unlock the door, allowing the human to collect the green gem.
Optimal Actions:
My_position (2, 2),
Acquire_red_key,
Left (2, 1),
Left (2, 0),
Up (1, 0),
Pick_up_red_key,
Unlock_red_door,
Down (2, 0),
Right (2, 1),
Right (2, 2),
Right (2, 3),
Right (2, 4),
Right (2, 5),
Right (2, 6),
Right (2, 7),
Right (2, 8),
Down (3, 8),
Unlock_red_door (4, 8)
</t>
  </si>
  <si>
    <t xml:space="preserve">Human Intentions:
Based on the initial and observed position of the human, being that they moved up 2 and over to the right by 2 from their initial position (2,2), it can be said they want the green gem. This is because they want me to open the Red 3 door and not pick up the red or yellow gem on my path.
Optimal Response:
Since the human wants us to open the red 3 door, this is because we will not be blocking their path if we open the red 3 door as compared to the blue 2 door since we would be blocking their door. I will move to the left by 2 and up 2 grab the red key. Then I will locate the red 3 door and open it for the human so they can grab the green gem.
Optimal Actions:
My_position(0,0), Move_left(-1,0), Move_left(-2,0), Move_up(-2,1), Pick_up_red_key, locate_human(6,-2), Move_down(-2,0), Move_right(-1,0), Move_right(0,0), Move_right(1,0), Move_right(2,0), Move_right(3,0), Move_right(4,0), Move_right(5,0), Move_right(6,0), Move_down(6, -1), Unlock_red3_door.
</t>
  </si>
  <si>
    <t xml:space="preserve">Human Intentions:
I believe the human moved past the blue door at (7, 3) in the attempt to bypass the red door. The human is planning to pass red door to collect either the green or the yellow gem at (9, 1) and (9,5) respectively. To retrieve the gem, I would need to unlock the red door (3) at (9,3).
Optimal Response:
The human implicitly requested one red key so I will collect the red key located at (1, 7) to unlock the red door at (9,3) blocking the path to the gem at (9, 1) or (9,5). To minimize movement, I will first pick up red key followed by the opening the red door at (9,3) as this strategy reduces the number of steps from my current position at (3, 5). 
Optimal Actions:
My_position (3, 5), Move_left_to(1, 5), Up, Pick_up_red_key, Down, Move_right_to(9,5), Move_down_to(9,3), Unlock_red_door(3)
</t>
  </si>
  <si>
    <t xml:space="preserve">Human Intentions:
The human moved to (4,6) and asked to unlock the door.Since this request is not very clear, based on this new location, seems like the human wants the agent to open the red door at (4,8). The human might either choose to fetch the green gem or the yellow since both are equidistant to the human.
Optimal Response:
To assist the human, I will collect a red key located at (1,0), to unlock the red door at (4,8) that the human wants to get through to. To minimize movement, I will pick up the red key at (1,0) and then travel to unlock the red door at (4,8)
Optimal Actions:
My_position (2,2), Left (2,1), Left (2,0), Up (1,0 ),  Pick_up_red_key
Locate_door (4,8), Move_to_door: Down (2,0), Right (2,1), Right (2,2), Right (2,3), Right (2,4), Right (2,5), Right (2,6), Right (2,7), Right (2,8), Down (3,8), Down (4,8), Unlock_red_door
</t>
  </si>
  <si>
    <t xml:space="preserve">Human Intentions:
"Human’s Intention: I believe the human moved to the block at (4, 6) to collect the green gem at (6, 8) or the yellow gem at  (2, 8). I am tasked to unlock “this door”. This could imply either the blue or the red door. However, the human already passed the blue door which indicates the red door is what the human is wanting unlocked. 
Optimal Response:
Optimal Response: The human requested “this door”; red to be unlocked located at (4, 8). The key for this door is located at (1, 0)
Optimal Actions:
Actions: My_position (2, 2), Left (2, 1), Left (2, 0),  Up (1, 0), Pick_up_red_key
Locate_human (4, 6), Move_to_human: Right (1, 1), Down (2, 1), Right (2, 2), Right (2, 3), Right (2, 4), Right (2, 5), Right (2, 6), Right (2, 7), Right (2, 8), Down (3, 8), Unlock_red_door
</t>
  </si>
  <si>
    <t xml:space="preserve">Human Intentions:
I believe that the human wants red door #3 (4, 8) unlocked because they moved past the blue door and towards the red door.
Optimal Response:
I will pick up red key at (1, 0) and go to red door at (4, 8) and unlock it for the human.
Optimal Actions:
My_position (2, 2), Left (2, 1), Left (2, 0), Up (1, 0), Pick_up_red_key, Locate_red_door (4, 8), Move_to_red_door: Down (2, 0), Right (2, 1), Right (2, 2), Right (2, 3), Right (2, 4), Right (2, 5), Right (2, 6), Right (2, 7), Right (2, 8), Down (3, 8), Down (4, 8), Unlock_red_door
</t>
  </si>
  <si>
    <t xml:space="preserve">Human Intentions:
I believe the human has moved to (4,6) and wants the yellow gem at (2,8). The gem is located beyond the red door at (4,8).  To retrieve the gem the human needs agent to unlock the red door. 
Optimal Response:
I will collect the red key located at (1,0), to unlock the red door blocking the path to the gem at (2,8). To minimize movement, I will first pick up the red key at (1,0), as this strategy reduces the number of steps from my current position at (2,2). Once red  key is collected, I move to the red door (4,8) to unlock the door.
Optimal Actions:
My_position (2,2), Left (2,1),Left(2,0), Up(1,0) Pick_up_red_key
Locate_red_door (4,8) Move_to_red_door: Down(2,0), Right(2,1), Right(2,2),Right (2,3), Right(2,4), Right(2,5), Right(2,6), Right(2,7), Right(2,8), Down(3,8), Down (4,8). Open_red_door
</t>
  </si>
  <si>
    <t xml:space="preserve">Human Intentions:
I believe the human moved towards the red door at (4, 8) to collect the gem at (2, 8). While the human does not specify for me to collect a key, I understand that in order to unlock a door, I must find a key. In addition, the human does not specify the color of the door, so I must infer which door. Although the human is equidistant from the blue door at (3,5) and the red door at (4,8), they moved past the blue door and to the right, in the direction of the red door. Thus, I believe the human wants me to collect a red key and then open that red door. 
Optimal Response:
I will collect the red key located at (1, 0) and then unlock the door at (4,8). There is only one red key on the grid, so I must choose that one. To reach the red door, I can either go through the blue door at (3,6), or continue all the way across row 2, passing the gem. I will choose to take the path passing the gem, since it does not require me to take the extra steps of picking up the blue key and unlocking the blue door.
Optimal Actions:
My_position (2, 2), Left (2,1), Left (2,0), Up (1,0), Pick_up_red_key, Down (2,0), Left (2,1), Left (2,2), Left (2,3), Left (2,4), Left (2,5), Left (2,6), Left (2,7) Left (2,8), Down (3,8), Down (4,8), Unlock_red_door
</t>
  </si>
  <si>
    <t xml:space="preserve">Human Intentions:
I believe the information wants to collect the gems which are behind the red door located at (8,2). To do this they need a red key, of which one is located at (0, 5). 
Optimal Response:
To unlock the red door at (8,2), first I need a red key. I will move to the one located at (0,5). Once I have that, I will move to the red door at (8,2) and unlock it.
Optimal Actions:
My_position(2,4), Left(1,4), Left(0,4), Up(0,5),Pick_up_red_key, Down(0,4), Right(1,4)...Right(8,4), Down(8,3), Down(8,2), Unlock_red_door
</t>
  </si>
  <si>
    <t xml:space="preserve">Human Intentions:
The human intends to either collect the yellow gem at (8, 2) or the green gem at (8, 8). The human needs to pass through the red door at (4, 8) which it cannot without the red key. It requests me to unlock the red door at (4, 8)
Optimal Response:
I will collect the red key located at (1, 0) and then go open the red door at (4, 8) as requested by the human. This will let the human pass through the red door and collect the intended gems efficiently.
Optimal Actions:
My_position (2, 2)
Left (2, 1)
Left (2, 0)
Up (1, 0)
Pick_up_red_key
Locate_red_door : (4, 8)
Move_towards_blue_door : Down (2, 0), Right (2, 1), Right (2, 2), Right (2, 3), Right (2, 4), Right (2, 5), Right (2, 6), Right (2, 7), Right (2, 8), Down (3, 8), Down (4, 8)
open_red_door
</t>
  </si>
  <si>
    <t xml:space="preserve">Human Intentions:
Given that the human is moving towards the red door at (4, 8), and that they requested for a door to be unlocked, I believe the human intends to traverse past the red door at (4, 8) to collect either the yellow gem at (2, 8) or the green gem at (6, 8). I believe the human wants me to use a red key to open the red door at (4, 8).
Optimal Response:
The human wants the red door at (4, 8) opened, so I will first retrieve the red key at (1, 0) and then travel to the red door at (4, 8) and unlock it. That way, the human has access to the gems on the other side of the red door. To minimize movements, I will obtain the red key first and skip over other keys, as we must only do what the human requests. Then, I will move directly to the door and unlock it for the human.
Optimal Actions:
My_position (2, 2), Left (2, 1), Left (2, 0), Up (1, 0), Pick_up_red_key, Down (2, 0), Right (2, 1), Right (2, 2), Right (2, 3), Right (2, 4), Right (2, 5), Right (2, 6), Right (2, 7), Right (2, 8), Down (3, 8), Down (4, 8), Unlock_red_door
</t>
  </si>
  <si>
    <t xml:space="preserve">Human Intentions:
The I believe the human moved to the red door at (3, 2) to collect the gem at (7, 0) located beyond both the red and yellow doors at (3, 1) and (6, 0) respectively. To retrieve the gem the human needs to unlock both these doors.
I believe the human moved toward the red door at (8,2) to access either the green gem beyond the red door. The green gem is located at (10,0). 
Optimal Response:
The human requested I unlock a door so I will grab a red key and travel to the red door at (8,2) to unlock it for them. 
Optimal Actions:
my_position(2,4), Left(1,4), Left(0,4), Up(0,5), Pick_up_red_key, Down(0,4), Right(1,4), Right(2,4), Right(3,4), Right(4,4), Right(5,4), Right(6,4), Right(7,4), Right(8,4), Down(8,3), Down(8,2) Unlock_red_door
</t>
  </si>
  <si>
    <t xml:space="preserve">Human Intentions:
I believe the human wants to collect the gem at either (2, 8) or (6, 8) the path to which is blocked by red door at (4, 8). To retrieve the gem the human needs me to unlock the red door at (4, 8).
Optimal Response:
Since the human requested to unlock the door, I will collect the red key and blue key from (1, 0) and (1, 1) respectively. To minimize movement, I will collect the blue key forst, then the red key and unlock the blue door located at (3, 5) to unlock the red door located at (4, 8) which is blocking the path to the gems located at either (2, 8) or (6, 8). 
Optimal Actions:
My_position (2, 2), Left (2, 1), Up (1, 1), Pick_up_blue_key, Left (1, 0), Pick_up_red_key, Down (2, 0), Right (2, 1), Right (2, 2), Right (2, 2), Right (2, 4), Right (2, 5), Down (3, 5), Unlock_blue_door(3, 5), Down (4, 5), Right (4, 6), Right (4, 7), Right (4, 8), Unlock_red_door (4, 8)     
</t>
  </si>
  <si>
    <t xml:space="preserve">Human Intentions:
I believe the human moved to (4,6) to get the yellow gem at
(2,8) located beyond the red door at (4,8). To retrieve the, the human needs me
to unlock the red door.
Optimal Response:
Optimal Response: I will collect the red key located at (1,0), to unlock the red door blocking
the path to the gem at (2,8). To minimize movement, I will first pick up the red key at (1,0), as
this strategy reduces the number of steps from my current position at (2,2). Once the red key is
collected, I move to the red door (4,8) and unlock the door.
Optimal Actions:
Optimal Actions:
My_position (2,2), Left (2,1), Left(2,0), Up(1,0) Pick_up_red_key, Locate_red_door (4,8),  Move_to_red_door:  Down(2,0), Right(2,1), Right(2,2), Right (2,3), Right(2,4), Right(2,5), Right(2,6), Right(2,7), Right(2,8), Down(3,8), Down (4,8), Unlock_red_door
</t>
  </si>
  <si>
    <t xml:space="preserve">Human Intentions:
The human moved past the blue lock (3,5) and towards the red lock (4,8). He asked for me to unlock "this" door and I am assuming he is referring to the red lock as he is moving to it. His intention is to collect the green crystal (8,8) because if he was going to go for the yellow crystal (2,8) there is a chance he would have asked for the blue lock to be unlocked.
Optimal Response:
The robot is asked to unlock "this" door. Because of this I am able to look at the door that he is approaching and determined I need the red key (1,0). I am able to take two steps away from the objective before making a direct path for the lock. 
Optimal Actions:
my_position (2,2), left (2,1), left (2,0), up (1,0), pick_up_red_key, find_lock (4,8), down (2,0), right (2,1), right (2,2), right (2,3), right (2,4), right (2,5), right (2,6), right (2,7), right (2,8), down (3,8), unlock_red_lock
</t>
  </si>
  <si>
    <t xml:space="preserve">Human Intentions:
The human is standing in front of the blue door at position (3, 3) and has asked me to unlock it. This indicates that the human intends to progress through the blue door to potentially access the gems or keys beyond it.
Optimal Response:
To assist the human, I will retrieve the blue key located at position (1, 2), as it is the closest blue key to my position. Once I have the key, I will move toward the blue door and unlock it for the human.
Optimal Actions:
My_position (2, 1) (starting position of the AI agent)
Move_right (2, 2), Pick_up_blue_key at (1, 2)
Locate_human (3, 3), Move_to_human: Right (2, 3), Up (1, 3), Unlock_blue_door at (3, 3)
</t>
  </si>
  <si>
    <t xml:space="preserve">Human Intentions:
I believe the human intends to collect the red gem located at (0, 1). To reach the gem, the human will need the pink key to unlock the pink door at (0, 2). Additionally, the blue door at (3, 2) also needs to be unlocked for access. Therefore, the human will need both the pink and blue keys to unlock the necessary doors.
Optimal Response:
To assist the human in reaching the red gem, I will first collect the pink key at (0, 1) and use it to unlock the pink door at (0, 2). Then, I will collect the blue key at (1, 2) and use it to unlock the blue door at (3, 2). This will allow the human to access the red gem as well as continue through the grid without obstacles.
Optimal Actions:
My_position (0, 0), Pick_up_pink_key, Move_to_pink_door: Right (0, 1), Right (0, 2), Unlock_pink_door at (0, 2), Move_to_blue_key: Down (1, 2), Down (2, 2), Right (2, 3), Pick_up_blue_key, Move_to_blue_door: Right (3, 2), Unlock_blue_door at (3, 2), Locate_human (1, 1), Move_to_human: Drop_pink_key and Drop_blue_key if it is necessary.
</t>
  </si>
  <si>
    <t xml:space="preserve">Human Intentions:
The human wants me to unlock a door, though they do not specify which one. The human moves past the blue door at (5, 3) towards the red door at (8, 2), so it can be assumed that the human is referring to the red door.
Optimal Response:
I will collect the red key at (0, 5) and bring it to the red door located at (8, 2) to unlock it. This is a fairly straight forward problem, thus this solution isn't very complicated and can't be simplified much more.
Optimal Actions:
My_position(4, 2), Left(4, 1), Left(4, 0), Up(5, 0), Pick_up_red_key, Down(4, 0), Right(4, 1), Right(4, 2), Right(4, 3), Right(4, 4), Right(4, 5), Right(4, 6), Right(4, 7), Right(4, 8), Down(3, 8), Unlock_red_door
</t>
  </si>
  <si>
    <t xml:space="preserve">Human Intentions:
i believe the human moved towards the red door at (4, 8) to the location (4, 6), in order to reach the green gem at (6, 8) behind the red door at (4,8). To retrieve the gem the human needs to unlock this door. 
Optimal Response:
As the human requested the red door to be unlocked, we will collect the red key located at (1,0), and move to the red door at (4,8) to unlock it. 
Optimal Actions:
My_location (2,2), Left (2,1), Left (2,0), Up (1,0), Pick_up_red_key, Down (2,0), Right (2,1), Right (2,2), Right (2,3), Right (2,4), Right (2,5), Right (2,6), Right (2,7), Right (2,8), Down (3,8), Down (4,8), Unlock_red_door.
</t>
  </si>
  <si>
    <t xml:space="preserve">Human Intentions:
The human is trying to get to any of the red gem at (0,0) or the yellow gem at (2, 8). First he will have to pass through the red door at (4,8) which is the door he is approaching. 
Optimal Response:
Since the agent is going to need a red key, I will have to go get the red key at (1,0). I will then unlock the red door #1 at (3,0) and meet the agent at the red door #3 at (4,8) and unlock the door for him.
Optimal Actions:
From my starting position, (2,2): left, (2,1), left (2,0), up (1,0), retrieve the red key at (1,0), down (2,0), down (3,0) and unlock the red door at (3,0), down (4,0), right (4,1), right (4,2), right (4,3), right (4,4), right (4,5), right (4,6), right (4,7), right (4,8), unlock the red door at (4,8) which is what the agent requested. 
</t>
  </si>
  <si>
    <t xml:space="preserve">Human Intentions:
I believe the human's intention is to retrieve the green gem located in the bottom. To reach this gem, the human has to pass through one red door.
Optimal Response:
AI has to collect the red key and go back to open the red door number 3 for human to pass.
Optimal Actions:
Optimal Actions: left 2, up 1 and collect red key, down 1, right 8, down 2 and open the red door number 3 for human to pass.
</t>
  </si>
  <si>
    <t xml:space="preserve">Human Intentions:
Looking forward on the human's path, the only door left to unlock is the Red Door. After unlocking the red door, the path to all gems will be open and the agent is unable to determine which gem is the target. 
Optimal Response:
Red Door 3 is the door to unlock. Looking at paths from the agent to the human, passing through the Blue Door is the shortest path from the agent to the human. The agent will collect the red and the blue keys at (1, 0) and (1, 1). 
Optimal Actions:
LEFT (2, 1)
LEFT (2, 0)
UP (1, 0)
PICK-UP-RED-KEY
RIGHT (1, 1)
PICK-UP-BLUE-KEY
DOWN (2, 1)
RIGHT (2, 2)
RIGHT (2, 3)
RIGHT (2, 4)
RIGHT (2, 5)
UNLOCK-BLUE-DOOR
DOWN (3, 5)
DOWN (4, 5)
PASS-RED-KEY
</t>
  </si>
  <si>
    <t xml:space="preserve">Human Intentions:
I believe that the human wants to obtain the gem at position (0, 4). This gem is located behind blue door 2, at position (2, 4). The other blue door at location (4, 8) has a gem at position (3, 9), however this gem is behind a yellow door. I believe the human has the yellow key to obtain the gem located at (5, 10) behind the yellow door at (5, 9).
Optimal Response:
Since the human wants the blue door unlocked, I will first obtain the blue key located at position (0, 8). After obtaining the key, I will move to blue door 2, located at position (2, 4). Here, I will unlock the door, so that the human may obtain the gem at (0, 4) and reach the gem at (0 ,0) behind the red door at (2, 0) as well.
Optimal Actions:
My_position (2, 8), Up (1, 8), Up (0,  8), pick_up_blue_key, Down (1, 8), Down (2, 8), Left (2, 7), Left (2, 6), Left (2, 5), unlock_blue_door.
</t>
  </si>
  <si>
    <t xml:space="preserve">Human Intentions:
The humans intention is reach the blue gem, as they collected a yellow key, but yet still require the blue key. If they wanted the green gem, they would get it themselves with the yellow key they picked up, and if they wanted the yellow gem, they would have not picked up the yellow key.
Optimal Response:
The robot should obtain the blue key and open blue door 4, then move out of the way for the human to open yellow door 3
Optimal Actions:
U U Pick_up_blue_key D D D Unlock_Blue_Door_4 U
</t>
  </si>
  <si>
    <t xml:space="preserve">Human Intentions:
The human has collected a yellow key and has asked us to open the blue door. The fact that the human needs us to unlock a blue door and has a yellow key opens a route we can assume they are trying to take. That route would be to go through the blue door at (8, 4) and then the yellow door at (9, 3) to retrieve the blue gem at (10, 3).
Optimal Response:
The optimal response would be to grab the blue key at (8, 0). We would then navigate to the blue door at (8, 4). We would finally unlock the blue door at (8, 4).
Optimal Actions:
My_position(8, 2),Up(8, 1),Up(8, 0),Pick_up_blue_key,Down(8, 1),Down(8, 2),Down(8, 3),Unlock_blue_door(8, 4)
</t>
  </si>
  <si>
    <t xml:space="preserve">Human Intentions:
I believe the human moved to (5, 5) to collect the blue gem at (3, 10). The blue gem is located beyond a blue door and yellow door at (4, 8) and (3, 9) respectively. To retrieve the gem the human needs to have the blue door at (4, 8) unlocked.
Optimal Response:
The human only requested that the blue door be unlocked at (4, 8), which is blocking the path to the green gem at (3, 10). I will pick up the blue key at (0, 8). Once I collect the blue key, I will move to the blue door at (4, 8) and unlock the door, allowing the human to use the yellow key on the yellow door at (3, 9) and collect the blue gem at (3, 10).
Optimal Actions:
My_position (2, 8),
Acquire_blue_key,
Up (1, 8),
Up (0, 8),
Pick_up_blue_key,
Unlock_blue_door,
Down (1, 8),
Down (2, 8),
Down (3, 8),
Unlock_blue_door (4, 8)
</t>
  </si>
  <si>
    <t xml:space="preserve">Human Intentions:
Based on the initial and observed position, it was seen that the human moved up and to the right by 1 each. It was then asked of me to grab the blue key. This information can be used to determine that the human wants to grab the blue gem. 
Optimal Response:
Based on the human's intention of grabbing the blue gemstone, I will grab the blue key. This will allow me to open the blue 4 door for the human, and then I will move back for the human to open the yellow door.
Optimal Actions:
My position(0,0), Move_up(0,1), Move_up(0,2), Pick_up_blue_key, Locate_human_position_estimate(0,-3), Move_down(0,1), Move_down(0,0), Move_down(0,-1), Move_down(0,-2), Unlock_blue_door, Move_back_to_initial.
</t>
  </si>
  <si>
    <t xml:space="preserve">Human Intentions:
I believe the human acquired a yellow key in the attempt to open either yellow door 3 or 5. As they are requesting for a blue key, they plan on getting pass blue door 4 as door 2 is away from the human to reach the blue gem at (11,4). To retrieve the gem, I would need to get the blue key to unlock the blue door (4) at (9,3).
Optimal Response:
The human implicitly requested one blue key to open the blue door (4) so I will collect the blue key located at (9, 7) to unlock the blue door at (9,3) blocking the path to the blue gem at (11, 4). 
Optimal Actions:
My_position (9, 5), Move_up_to(9, 7), Up, Pick_up_blue_key, Move_down_to(9,3), Unlock_blue_door(4)
</t>
  </si>
  <si>
    <t xml:space="preserve">Human Intentions:
The human moved to (5,5) after picking up the yellow key at (6,4) and asked to unlock the blue door at (4,8). We can infer that the human wants to fetch the blue gem at (3, 10). To retrieve that gem the human needs to unlock the blue door at (4,8) and yellow door at (3,9) respectively.
Optimal Response:
To assist the human, I will collect the blue key located at (0,8), to unlock the blue door at (4,8) that the human wants to get through to.
Optimal Actions:
My_position (2,8), Up (1,8), Up (0,8), Pick_up_blue_key
Locate_door (4,8), Move_to_door: Down (1,8), Down (2,8), Down (3,8), Down (4,8), Unlock_blue_door
</t>
  </si>
  <si>
    <t xml:space="preserve">Human Intentions:
"Human’s Intention: I believe the human moved to the block at (5, 5) to collect the blue gem at (3, 10). I am tasked to open the blue door. Given the position of the human and the yellow key inventory, the human is implying to unlock the blue door at (4, 8).
Optimal Response:
Optimal Response: The human requested the blue door to be opened at (4, 8). Collect the blue key (0, 8) and come down and unlock the blue door. 
Optimal Actions:
Actions: My_position (2, 8), Up (1, 8), Up (0, 8), Pick_up_blue_key
Locate_blue door (4, 8), Move_to_door: Down (1, 8), Down (2, 8), Down(3, 8), Down(4, 8), Unlock_blue_door
</t>
  </si>
  <si>
    <t xml:space="preserve">Human Intentions:
I believe that the human wants gem (3, 10) because they picked up a yellow key (6, 4), moved towards blue door #3 (4, 8) and asked for a blue door to be unlocked.
Optimal Response:
I will grab the blue key at (0, 8) and unlock the blue door (4, 8) for the human and only move in a straight line to minimize moves.
Optimal Actions:
My_position (2, 8), Up (1, 8), Up (0, 8), Pick_up_blue_key, Locate_blue_door (4, 8), Move_to_blue_door: Down (1, 8), Down (2, 8), Down (3, 8), Down (4, 8), Unlock_blue_door
</t>
  </si>
  <si>
    <t xml:space="preserve">Human Intentions:
I believe the human has already retracted the yellow key and moved to (6,8) and wants the blue gem at (3,10). The gem is located beyond the yellow and blue doors at (3,9) and (4,8) respectfully.  To retrieve the gem the human needs agent to unlock both the doors. 
Optimal Response:
I will collect the red key located at (0,8), to unlock the blue door blocking the path to the gem at (3,10). To minimize movement, I will first pick up the red key at (0,8), as this strategy reduces the number of steps from my current position at (2,8). Once blue key is collected, I move to the blue door (4,8) to unlock the door.
Optimal Actions:
My_position (2,8), Up (1,8), Up(0,8) Pick_up_blue_key
Locate_blue_door (4,8) Move_to_blue_door: Down (1,8),Up(2,8), Up(3,8), Up(4,8) Open_blue_door
</t>
  </si>
  <si>
    <t xml:space="preserve">Human Intentions:
The human collected the yellow key at (6,4), and if they wanted to unlock the yellow door at (5,9), they would not need a blue key to do so. Thus, I believe they want to unlock the yellow door at (3,9) to retrieve the blue gem at (3,10). 
Optimal Response:
I will collect the blue key located at (0,8), since it is the only blue key on the grid. I will then unlock the blue door at (4,8).
Optimal Actions:
My_position (2,8), Up (1,8), Up (0,8), Pick_up_blue_key, Down (1,8), Down (2,8), Down (3,8), Down (4,8), Unlock_blue_door
</t>
  </si>
  <si>
    <t xml:space="preserve">Human Intentions:
I believe that since the human collected the yellow key, and wants the blue door at (8,2) opened, they want to collect the blue gem at (10,3), which is located at the yellow door at (9,3).
Optimal Response:
To open the blue door at (8,2), first I need a blue key. I will move to collect the blue key at (8,6). Once I have that, I will move down to unlock the blue door at (8,2).
Optimal Actions:
My_position(8,4), Up(8,5), Up(8,6), Pick_up_blue_key, Down(8,5)...Down(8,2), Unlock_blue_door
</t>
  </si>
  <si>
    <t xml:space="preserve">Human Intentions:
The human intends to retrieve the blue gem located at (3, 10) by passing through the blue door and the yellow door. The human already has key to the yellow door that comes after. It requested me to come open the blue door located at (4, 8).
Optimal Response:
I will collect the blue key located at (0, 8) and then go and open the blue door at (4, 8). This will help the human to efficiently retrieve the blue gem.
Optimal Actions:
My_position (2, 8)
Up (1, 8)
Up (0, 8)
Pickup_blue_key
Locate_blue_door : (4, 8)
Down (1, 8)
Down (2, 8)
Down (3, 8)
Down (4, 8)
open_blue_door
</t>
  </si>
  <si>
    <t xml:space="preserve">Human Intentions:
Given that the human collected a yellow key, moved towards the blue door at (4, 8) and requested for a blue door to be opened, I believe that the human wants to obtain the blue gem at (3, 10). For this to be possible, I need to open the blue door at (4, 8) with a blue key, to allow the human to open the yellow door at (3, 9) to obtain the blue gem at (3, 10).
Optimal Response:
To minimize movements, I will first move up to the blue key at (0, 8). Then, I will move down to the blue door at (4, 8) and unlock it, so the human can access the yellow door at (3, 9) and unlock it to obtain the blue gem. I chose the blue door at (4, 8) to minimize the human's movements on their path to the blue gem at (3, 10).
Optimal Actions:
My_position (2, 8), Up (1, 8), Up (0, 8), Pick_up_blue_key, Down (1, 8), Down (2, 8), Down (3, 8), Down (4, 8), Unlock_blue_door
</t>
  </si>
  <si>
    <t xml:space="preserve">Human Intentions:
I believe the human moved toward the blue door at (8, 2) to collect the gem at (10, 3) located beyond both the red and yellow doors at (3, 1) and (6, 0) respectively. To retrieve the gem the human needs to unlock both these doors.
Optimal Response:
The human requested that I unlock the blue door. Given this information I will  go to the nearest blue key located at (8,6) and use this key to unlock the door located at (8,2). To minimize the number of steps I will only move up and down to complete this task. 
Optimal Actions:
my_position(8,4), Up(8,5), Up(8,6), Pick_up_blue_key, Down(8,5), Down(8,4), Down(8,3), Down(8,2), Unlock_blue_door
</t>
  </si>
  <si>
    <t xml:space="preserve">Human Intentions:
I believe the human wants to collect the blue gem located at (3, 10), blocked by the blue door at (4, 8) and yellow door at (3, 9). To retrieve the gem the human needs me to unlock the blue door at (4, 8).
Optimal Response:
Since the human collected yellow key, I will collect the collect the blue key located at (0, 8). Once collected, I will unlock the blue door located at (4, 8) allowing the human to enter and unlock the yellow door at (3, 9) to retrieve the gem at (3, 10)
Optimal Actions:
My_position (2, 8), Up (1, 8), Up (0, 8), Pick_up_blue_key, Down (1, 8), Down (2, 8), Down (3, 8), Down (4, 8), Unlock_blue_door
</t>
  </si>
  <si>
    <t xml:space="preserve">Human Intentions:
Human’s Intention: As the human already collected the yellow key moved to (6,8) and asked me to open the blue door, I believe the human wants to get the blue gem at (3,10). The gem is located beyond the blue and yellow doors at (4,8) and (3,9), respectively. To retrieve the gem, the human wants me to open the blue door at (4,8), and he will open the door at (3,9) by himself to get the gem at (3,10)
Optimal Response:
Optimal Response: I will collect the blue key located at (0,8), to unlock the blue door
blocking the path to the gem at (3,10). To minimize movement, I will first pick up the red key
at (0,8), as this strategy reduces the number of steps from my current position at (2,8). Once
the blue key is collected, I move to the blue door (4,8) and unlock the door.
Optimal Actions:
Optimal Actions:
My_position (2,8), Up (1,8), Up (0,8) Pick_up_blue_key
Locate_blue_door (4,8),  Move_to_blue_door: Down (1,8), Down (2,8), Down (3,8), Down (4,8)
Unlock_blue_door
</t>
  </si>
  <si>
    <t xml:space="preserve">Human Intentions:
The human collected a yellow key and moved right. He then asked for me to open the blue lock (4, 8). If the human was going for the green crystal (5, 10) then he would only need the yellow key. But because he needs to get past the blue locks he human must be going for the blue crystal (3,10).
Optimal Response:
I am asked to unlock the blue door (4,8). I know it's this door because the human is moving in the direction of the door. The blue key is close to the robot and I am able to quickly move up collect the key and move down to let the human past the lock.
Optimal Actions:
my_position (2,8), up (1,8), up (0, 8), pick_up_blue_key, down (1,8), down (2,8), down(3,8), down (4,8), unlock_blue_lock
</t>
  </si>
  <si>
    <t xml:space="preserve">Human Intentions:
The human is standing near the blue door and has requested the AI agent to open it. The human likely intends to pass through the blue door to reach the yellow door and the gem beyond it, as they already possess a yellow key.
Optimal Response:
To assist the human, I will retrieve the blue key located at position (2, 2). Once collected, I will move toward the blue door and unlock it, allowing the human to proceed with their plan to access the yellow door and retrieve the gem.
Optimal Actions:
My_position (2, 2) (starting position of the AI agent)
Move_right (2, 3), Pick_up_blue_key at (2, 2)
Locate_blue_door (2, 4), Move_to_blue_door: Down (3, 3), Up (2, 3), Unlock_blue_door (2, 4)
</t>
  </si>
  <si>
    <t xml:space="preserve">Human Intentions:
I believe the human intends to collect the green gem located at (5, 6). To achieve this, the human will need to unlock the yellow door at (5, 4) and the blue door at (3, 4). There are yellow keys available at (5, 0) and (4, 5), as well as a blue key at (1, 2). The human may need both the blue and yellow keys to unlock the doors leading to the gem.
Optimal Response:
To assist the human in reaching the green gem, I will first collect the yellow key located at (5, 0) and use it to unlock the yellow door at (5, 4). Then, I will collect the blue key at (1, 2) and unlock the blue door at (3, 4). This will allow the human to proceed toward the green gem.
Optimal Actions:
My_position (5, 0), Pick_up_yellow_key, Move_to_yellow_door: Right (5, 1), Right (5, 2), Right (5, 3), Right (5, 4), Unlock_yellow_door at (5, 4), Move_to_blue_key: Up (4, 5), Up (3, 5), Left (3, 4), Up (2, 4), Left (2, 3), Left (2, 2), Left (1, 2), Pick_up_blue_key, Move_to_blue_door: Right (1, 3), Right (1, 4), Down (2, 4), Down (3, 4), Unlock_blue_door at (3, 4), Locate_human (5, 5), Drop_yellow_key and Drop_blue_key if it is necessary. 
</t>
  </si>
  <si>
    <t xml:space="preserve">Human Intentions:
The human collects the yellow key and requests that I unlock the blue door. It can be assumed that they need to use both the blue key and yellow key in order to reach a specific gem they're looking for. Taking this into account, they are likely wanting to reach the gem located at (10, 3), which has both the yellow door at (9, 3) and the blue door at (8, 2) blocking the human from it.
Optimal Response:
I will retrieve the blue key located at (8, 6) and unlock the blue door at (8, 2). This is a very simple solution to this problem and can't be simplified much more.
Optimal Actions:
My_position(4, 8), Up(5, 8), Up(6, 8), Pick_up_blue_key, Down(5, 8), Down(4, 8), Down(3, 8), Unlock_blue_door
</t>
  </si>
  <si>
    <t xml:space="preserve">Human Intentions:
The human move towards the blue door to the spot (5, 5) in order to reach the blue gem at location (3, 10) that is located beyond the blue and yellow doors located at (4,8) and (3,9) respectively. To retrieve the gem, the human needs to unlock both of these doors
Optimal Response:
As the human already holds the yellow key, we do not need to unlock the yellow door, and just need to unlock the blue key. Thus, we will go to the key located at (0,8) from our starting position of (2,8), then move to the blue door located at (4,8) to unlock it. 
Optimal Actions:
My_location (2,8), Up(1,8), Up (0,8), pick_up_blue_key, Down (1,8), Down (2,8), Down (3,8), Down (4,8), Unlock_blue_door.
</t>
  </si>
  <si>
    <t xml:space="preserve">Human Intentions:
Since the agent just got a yellow key and both of the yellow doors are in the direction he is approaching (#3, #5), the only blue door that is relevant to either of these is the blue door at (4,8). The human likely intends to get the blue gem at (3,10). 
Optimal Response:
I will first have to go get the blue key located 2 cells above me then return to the blue door directly below me at (4,8). This will ensure that I take the minimum amount of steps and get the directive done as fast as possible. 
Optimal Actions:
From my starting position at (2,8): up (1,8), up (0,8), retrieve the blue key at (0,8), down (1,8), down (2,8), down (3,8), down (4,8), unlock the blue door at (4,8) which is what the hhuman asked. 
</t>
  </si>
  <si>
    <t xml:space="preserve">Human Intentions:
I believe the human's intention is to retrieve the blue gem located next to door number 3. To reach this gem, the human has to pass through two doors: blue and yellow. As human already have yellow key in inventory, human asks for the blue key.
Optimal Response:
As human already have yellow key, now the AI has to collect the blue key to open the blue door with number 4 for human to pass.
Optimal Actions:
Optimal Actions: Up 2 collect blue key, down 3 and open door number 4 for human to pass.
</t>
  </si>
  <si>
    <t xml:space="preserve">Human Intentions:
The human turned right, bypassing door 2. This leaves blue door 4 as the blue door in questions.
Optimal Response:
There is only 1 blue key in the agent's reach, Key (0, 8).
Optimal Actions:
UP (1, 8)
UP (0, 8)
COLELCT-BLUE-KEY
DOWN (1, 8)
DOWN (2, 8)
DOWN (3, 8)
UNLOCK-BLUE-DOOR
</t>
  </si>
  <si>
    <t>There are two red doors located at (4, 6) and (6, 5). Both of these doors are equally far away from both my and the human's position. I will first collect the red key at (2, 7). After collecting the red key, I will unlock the red door either at (4, 6) or (6, 5) where the human ultimately moves to. OR After collecting the red key, I will unlock the red door either at (6, 5) since it will require fewer steps for the human to move to this red door from their current position at (4, 1). 
Actions:
 1) Collect: red_key at (2,7).
 2) Unlock: Red_door at (4,6) or (6,5).
 3) Retreive: human retrieves gem at (8, 5) and (5, 7)</t>
  </si>
  <si>
    <t xml:space="preserve">Human Intentions:
I believe that the human wants me to open the red door located at either (4, 6) or (6, 5). The human has the intention of collecting the maximum amount of gems, and red door 2 (4, 6) has one gem behind it, while red door 3 (6, 5) has 2 gems behind it. Therefore, the human has the intention of wanting to unlock red door 3.
Optimal Response:
Since the human asked for the red door to be unlocked, I will unlock red door 3, located at (6, 5). To do this, I will first obtain the red key at position (2, 7). After obtaining the key, I will move to red door 2 at (6, 5) and unlock the door. 
Optimal Actions:
My_position (2, 5), Right (2, 6), Right (2, 7), pick_up_red_key, Left (2, 6), Left (2, 5), Down (3, 5), Down (4, 5), Down (5, 5), unlock_red_door.
</t>
  </si>
  <si>
    <t xml:space="preserve">Human Intentions:
The human intends to get either the green or blue gems, based on the fact they are asking for a red door to be opened. If they wanted the red gem, they would go unlock the blue door themselves. 
Optimal Response:
The optimal response is to unlock red door 3, as the human is able to grab both the green and blue gems if that door is unlocked. If red door 2 is unlocked, the human must travel further to grab the blue gem, and is locked out of getting the green gem. After the robot unlocks door 3, they need to move out of the way so the human can go for a gem.
Optimal Actions:
R R Pick_up_red_key L L D D D Unlock_Red_Door_3 U
</t>
  </si>
  <si>
    <t xml:space="preserve">Human Intentions:
The human has specified that they are wanting us to open the red door there. Using typical terminology, we can assume that they are implying a door that is closest to the human. This must mean their goal is to reach the green gem at (5, 8). 
Optimal Response:
The red door that is the closest to the human is at (5, 6). We will first retrieve the red key at (7, 2). We will then navigate to the red door at (5, 6). We will then unlock this red door at (5, 6).
Optimal Actions:
My_position(5, 2),Right(6, 2),Right(7, 2),Pick_up_red_key,Left(6, 2),Left(5, 2),Down(5, 3),Down(5, 4),Down(5, 5),Unlock_red_door(5, 6).
</t>
  </si>
  <si>
    <t xml:space="preserve">Human Intentions:
I believe the human moved to (4, 1) to collect either the green gem at (8, 5) or the blue gem at (5, 7). Both gems are located behind a red door at (6, 5) or a red door at (4, 6). To retrieve the gem the human needs to have the red door at (6, 5) unlocked.
Optimal Response:
The human only requested that a red door be unlocked, which is blocking the path to the green and blue gems at (8, 5) and (5, 7) respectively. The most optimal door to unlock is at (6, 5), as the paths to either gems are the most optimal paths from this door. I will pick up the red key at (2, 7). Once I collect the red key, I will move to the red door at (6, 5) and unlock the door, allowing the human to collect either the green or blue gem.
Optimal Actions:
My_position (2, 5),
Acquire_red_key,
Right (2, 6),
Right (2, 7),
Pick_up_red_key,
Unlock_red_door,
Left (2, 6),
Left (2, 5),
Down (3, 5),
Down (4, 5),
Down (5, 5),
Unlock_red_door (6, 5)
</t>
  </si>
  <si>
    <t xml:space="preserve">Human Intentions:
Based on the intial and observed path, it can be assumed that the human wants to go for the green gemstone. This is because they have the least amounts of steps to the green stone as compared to the blue stone. They are both behind the red doors but the green stone is comparably closer to the human.
Optimal Response:
I will move over 2 steps for the red key and then pick it up, After I get the key I will ask the human to move down one step and move over 4 steps to the right so I can pass them the key easier. Then the human can unlock the door and grab the green stone.
Optimal Actions:
My_position(0,0), Move_right(1,0), Move_right(2,0), Pick_up red key, Ask human to move down one step and right to the 4 (-1,4). I will then move back to the inital position (0,0), then, move_down(0,-1), move_down(0,-2). Drop_red_key.
</t>
  </si>
  <si>
    <t xml:space="preserve">Human Intentions:
I believe the human wants to pass either red door 2 or 3. If their goal is to obtain the green gem, then opening red door 3 is necessary. If their goal is to obtain the blue gem, then opening red door 2 or red door 3 is necessary. As their intention is not clear, I would need to open red door 3 as that is the only way to get to green gem. To retrieve the gem, I would need to get the red key to unlock the red door (3).
Optimal Response:
The human implicitly requested one red key to open the red door (3) so I will collect the red key located at (8, 7) to unlock the red door at (6,3) blocking the path to green gem at (6,1) and blue gem at (11, 4). 
Optimal Actions:
My_position (6, 7), Move_right_to(8, 7), Pick_up_red_key, Move_left_to(6,7), Move_down_to(6,3), Unlock_red_door(3)
</t>
  </si>
  <si>
    <t xml:space="preserve">Human Intentions:
The human is at (4,1) and asked to unlock the red door. From the grid, we can see that the red door at (6,5) will allow the human access to two gems, both green and blue. Therefore we can retrieve the red key at (2,7) to unlock the door at (6,5).
Optimal Response:
To assist the human, I will collect a red key located at (2,7), to unlock the red door at (6,5) that the human wants to get through to. 
Optimal Actions:
My_position (2,5), Right (2,6), Right (2,7), Pick_up_red_key
Locate_door (6, 5), Move_to_door: Left (2,6), Left (2,5), Down (3,5), Down (4,5), Down (5,5), Down (6,5), Unlock_red_door
</t>
  </si>
  <si>
    <t xml:space="preserve">Human Intentions:
"Human’s Intention: I believe the human wants the red door at (6, 5) unlocked because I was asked can you open the red door there. This door will unlock paths for both the green and the blue gems. There is only one red key so it is better to unlock this door even though it is further away. 
Optimal Response:
Optimal Response: The human requested the red door to be opened at (6, 5). Collect the red key at (2, 7) and move down the red door and unlock it. 
Optimal Actions:
Actions: My_position (2, 5), Right (2, 6), Right (2, 7), Pick_up_red_key
Locate_red door (6, 5), Move_to_door: Left(2, 6), Left (2, 5), Down(3, 5), Down(4, 5), Down(5, 5), Down(6, 5), Unlock_red_door
</t>
  </si>
  <si>
    <t xml:space="preserve">Human Intentions:
The human wants a red door to be opened but it is unclear which one because the human has made no movements to analyze.
Optimal Response:
I will pick up the red key at (2, 7) and then move to unlock the red door at (6, 5) because this door being opened will allow the human to access the two gems at (5, 7) and (8, 5).
Optimal Actions:
My_position (2, 5), Right (2, 6), Right (2, 7), Pick_up_red_key, Locate_red_door (6, 5), Move_to_red_door: Left (2, 6), Left (2, 5), Down (3, 5), Down (4, 5), Down (5, 5), Down (6, 5), Unlock_red_door
</t>
  </si>
  <si>
    <t xml:space="preserve">Human Intentions:
I believe the human moved to (5,5) and wants the green gem at (8,5). The gem is located beyond the red door at (6,5). To retrieve the gem the human needs agent to unlock the red door. 
Optimal Response:
I will collect the red key located at (2,7), to unlock the red door blocking the path to the gem at (8,5). To minimize movement, I will first pick up the red key at (2,7), as this strategy reduces the number of steps from my current position at (2,5). Once red key is collected, I move to the red door (6,5) to unlock the door.
Optimal Actions:
My_position (2,5), Right(2,6), Right(2,7) Pick_up_red_key
Locate_red_door (6,5) Move_to_red_door: Left (2,6), Left (2,5), Down(3,5),Down(4,5), Down(5,5), Down(6,5) Open_red_door 
</t>
  </si>
  <si>
    <t xml:space="preserve">Human Intentions:
It is difficult to tell what the human’s intention is. They mention a red door, but they are not standing beside either of the two red doors, so it is not immediately clear which one they are referring to. The only cue I can think of is that the use of the adverb “there” is trying to signal the door that is closest to me at (4,6). I know that only a red key can be used to unlock a red door. Thus, I believe the human wants me to collect a red key and unlock that door so they can collect the gem at (5,7). 
Optimal Response:
I will collect the red key at (2,7), since it is the only red key on the grid. I will then use it to unlock the red door closest to me at (4,6). 
Optimal Actions:
My_position (2,5), Right (2,6), Right (2,7), Pick_up_red_key,  Left (2,6), Left (2,5), Down (3,5), Down (4,5), Right (4,6), Unlock_red_door
</t>
  </si>
  <si>
    <t xml:space="preserve">Human Intentions:
I believe the human intends to collect either the blue gem at (7,3), which is behind the red door at (6,4), or the green gem at (5,0), which is behind the red door at (5, 2).
Optimal Response:
Because the human was not clear on which red door to open, I am going to open the one which requires minimal movement. First I must retrieve the red key located at (7,6). Then I will move to the closer red door at (6,4) and unlock it.
Optimal Actions:
My_position(5,6), Right(6,6), Right(7,6), Left(6,6), Left(5,6), Down(5,5), Down(5,4), Right(6,4), Unlock_red_door
</t>
  </si>
  <si>
    <t xml:space="preserve">Human Intentions:
The human intends to pass through the red door located at (4, 6) in order to get the blue gem located at (5, 7). It requests me to open the red door.
Optimal Response:
I will collect the red key located at (2, 7) and then head down to open the red door at (4, 6). This will efficiently help the human pass the door and retrieve the blue gem
Optimal Actions:
My position (2, 5) 
Right (2, 6)
Right (2, 7)
Pickup_red_key
Left (2, 6)
Left (2, 5)
Down (3, 5)
Down (4, 5)
Right (4, 6)
open_red_door
</t>
  </si>
  <si>
    <t xml:space="preserve">Human Intentions:
Given that the human requested for a red door to be opened, I believe that the human wants to retrieve either the blue gem at (5, 7) or the green gem at (8, 5). For both of these to be possible, the red door at (6, 5) needs to be unlocked.
Optimal Response:
To maximize the amount of reachable gems with only 1 red key, I will unlock the red door at (6, 5). To minimize the amount of steps, I will first obtain the red key at (2, 7), and then travel directly to the red door at (6, 5) and unlock it. That way, the human can access both the blue gem at (5, 7) and the green gem at (8, 5), so they can then choose which they desire.
Optimal Actions:
My_position (2, 5), Right (2, 6), Right (2, 7), Pick_up_red_key, Left (2, 6), Left (2, 5), Down (3, 5), Down (4, 5), Down (5, 5), Down (6, 5), Unlock_red_door
</t>
  </si>
  <si>
    <t xml:space="preserve">Human Intentions:
I believe the human's intention is for the agent to use the key located at (7,6) to unlock the red door at (6,4) so the human can access the blue gem located at (7,3). 
Optimal Response:
I will collect the red key located at (7,6) then travel to the red door located at (6,4) and unlock it so the human can access the blue gem located at (7,3). 
Optimal Actions:
my_position(5,6), Right(6,6), Right(7,6), Pick_up_red_key, Left(6,6), Left(5,6) Down(5,5), Down(5,4), Right(6,4), Unlock_red_door
</t>
  </si>
  <si>
    <t xml:space="preserve">Human Intentions:
I believe the human intends to unlock the red door located at (6, 5) or (4, 6) which is blocking the path to collect the gems located at (5, 7) or (8, 5). To retrieve the gem the human needs me to unlock the red door at (6, 5) or (4, 6) .
Optimal Response:
Since there is only one red key located at (2, 7), I will retrieve that red key. Once the red key is collected, the optimal solution to maximize retrieval chances for human would be to unlock red door located at (6, 5). This will allow the human to retrieve the gem either at (5, 7) or (8, 5). 
Optimal Actions:
My_position (2, 5), Right (2, 6), Right (2, 7), Pick_up_red_key, Left (2, 6), Left (2, 5), Down (3, 5), Down (4, 5), Down (5, 5), Down (6, 5), Unlock_red_door
</t>
  </si>
  <si>
    <t xml:space="preserve">Human Intentions:
Human’s Intention: As the human wants me to open the red door, I believe the human wants the green gem at (8,5) located beyond the red door at (6,5), as it is more efficient to get for the human than the blue gem at (5,7). To retrieve the gem, the human needs me to unlock the red door.
Optimal Response:
Optimal Response: I will collect the red key located at (2,7), to unlock the red door blocking
the path to the gem at (8,5). To minimize movement, I will first pick up the red key at (2,7), as
this strategy reduces the number of steps from my current position at (2,5). Once the red key is
collected, I move to the red door (6,5) and unlock the door.
Optimal Actions:
Optimal Actions:
My_position (2,5), Right(2,6), Right(2,7),  Pick_up_red_key, Locate_red_door (6,5) Move_to_red_door: Left (2,6), Left (2,5), Down (3,5), Down (4,5), Down(5,5), Down(6,5) Unlock_red_door
</t>
  </si>
  <si>
    <t xml:space="preserve">Human Intentions:
The human did not move and is asking for a red door to be opened. We don't know if he is talking about the (4,6) or (6,5) door. The human could be trying to get to either the blue (5,7) or green crystal (8,5). 
Optimal Response:
As the robot we need to one up a single red door to allow the human to have the option to get either crystal. I am able to go and grab the red key (2,7) to unlock a door. I will then unlock the red door (6,5) this will give him access to both crystals so he can collect which ever he wants.
Optimal Actions:
my_position (2,5), right (2,6), right (2,7), pick_up_red_key, find_door_location (6,5), left (2,6), left (2,5), down (3,5), down (4,5), down (5,5), unlock_red_door
</t>
  </si>
  <si>
    <t xml:space="preserve">Human Intentions:
The human is standing near the red door and has requested the AI agent to unlock it. This indicates that the human's intention is to proceed through the red door, likely aiming to access the gem beyond the door.
Optimal Response:
To assist the human, I will retrieve the red key located at position (0, 0). Once I have the key, I will move toward the red door at position (4, 3) and unlock it for the human, enabling them to continue toward the gem.
Optimal Actions:
My_position (2, 2) (starting position of the AI agent)
Move_left (2, 1), Move_left (2, 0), Pick_up_red_key at (0, 0)
Locate_red_door (4, 3), Move_to_red_door: Right (2, 2), Right (2, 3), Down (3, 3), Unlock_red_door (4, 3)
</t>
  </si>
  <si>
    <t xml:space="preserve">Human Intentions:
I believe the human is requesting that I open the red door located at (0, 1), which is blocking access to the red gem. To open this door, the human needs to obtain the blue key (located at 1, 2) to unlock the blue door at (1, 1). After the blue door is unlocked, the human can collect the red key at (1, 3) to open the red door.
Optimal Response:
To assist the human, I will collect the blue key located at (1, 2), use it to unlock the blue door at (1, 1), and then guide the human toward the red key at (1, 3) so that the human can open the red door. This process will allow the human to get access to the red gem.
Optimal Actions:
My_position (1, 2), Pick_up_blue_key, Move_to_blue_door: Left (1, 1), Unlock_blue_door at (1, 1), Move_to_red_key: Right (1, 2), Right (1, 3), Pick_up_red_key, Move_to_red_door: Up (0, 3), Left (0, 2), Left (0, 1), Unlock_red_door at (0, 1). 
</t>
  </si>
  <si>
    <t xml:space="preserve">Human Intentions:
The human requests that I open the red door. Based off of the position it is not clear which red door they are referring to. It is possible that the human is wanting both red doors unlocked.
Optimal Response:
I will retrieve the red key at (7, 6). I will then unlock the red doors at (6, 4) and (5, 2). It is easy to achieve this without extending the complexity, as the red doors are positioned very closely together.
Optimal Actions:
My_position(6, 5), Right(6, 6), Right(6, 7), Pick_up_red_key, Left(6, 6), Left(6, 5), Down(5, 5), Down(4, 5), Unlock_red_door, Down(3, 5), Unlock_red_door
</t>
  </si>
  <si>
    <t xml:space="preserve">Human Intentions:
I believe the human is requesting the red door to be opened to access either the gem at (8, 5) located beyond the red door at (6,5). To retrieve the gem the human need the door unlocked.
Optimal Response:
The human has requested the red door to be opened, so we will collect the red key located at (2,7). To minimize movement, we will collect it and immediately move to the red door labelled 3 at location (6,5) from our position (2,5). 
Optimal Actions:
My_location (2,5), Right (2,6), Right (2,7), Pick_up_red_key, Left (2,6), Left (2,5), Down (3,5), Down (4,5), Down (5,5), Unlock_red_door.
</t>
  </si>
  <si>
    <t xml:space="preserve">Human Intentions:
(These are the same pictures for both init and observed) The human is trying to get to either the blue gem at (5, 7) or the green gem at (8,5). The red door at (6,5) offers the most efficient path to either of these gems, so he means that door. 
Optimal Response:
First I will need to get the red key at (2,7) and then head to the red door at (6,5). From there I will simply open the door for the agent as he requested. Regardless of what gem the agent wants, opening this door will give him access to either.
Optimal Actions:
From starting position (2, 5): right (2,6), right (2,7), retrieve the red key at (2,7), left (2,6), left (2,5), down (3,5), down (4,5), down (5,5), down (6,5), unlock the red door at (6,5).
</t>
  </si>
  <si>
    <t xml:space="preserve">Human Intentions:
I believe the human's intention is to retrieve the blue and green gems located after door number 3. Since, one door open's for two gems.
Optimal Response:
AI, understands in collecting red key, and opening door 3 instead of door 2, it can lead to 2 gems not just one.
Optimal Actions:
Optimal Actions:right 2, collect red key, left 2, down 3 and open door number 3, for human to pass.
</t>
  </si>
  <si>
    <t xml:space="preserve">Human Intentions:
The human asked to unlock a red door. It is unclear which gem is the target. Behind door 2, is only one gem. Behind door 3, there are two gems. Door 3 at (6, 5) is the assumed target.
Optimal Response:
There is only one Red Key at (2, 7). There is only one option.
Optimal Actions:
RIGHT (2, 6)
RIGHT (2, 7)
LEFT (2, 6)
LEFT (2, 5)
DOWN (3, 5)
DOWN (4, 5)
DOWN (5, 5)
UNLOCK-RED-DOOR
</t>
  </si>
  <si>
    <t xml:space="preserve">Human Intentions:
I believe that the human is asking me to unlock the red door at location (4, 1), since they are right next to this door. I believe that the human is trying to obtain the gem located at position (1, 1). This gem is also located behind a blue door at position (2, 1), which is also blocking the path to the red door that the human wants to be unlocked. 
Optimal Response:
Since the human asked for the red door to be unlocked, I will unlock red door 2, at position (4, 1). In order to minimize movement, I must also unlock the blue door at position (2, 1). I will first obtain the red and blue keys located at (0, 5) and (2, 7) respectively. Then I will unlock the blue door at (2, 1) and then the red door at (4, 1).
Optimal Actions:
My_position (2, 5), Up (1, 5), Up (0, 5), pick_up_red_key, Down (1, 5), Donw (2, 5), Right (2, 6), Right (2, 7), pick_up_blue_key, Left (2, 6), Left (2, 5), Left (2, 4), Left (2, 3), Left (2, 2), unlock_blue_door, Left (2, 1), Down (3, 1), unlock_red_door.
</t>
  </si>
  <si>
    <t xml:space="preserve">Human Intentions:
The human wants to get the red gem, as there is no other reason for the red door to be unlocked. As the human is next to door 2, and refers to the door as "this", it is clear the human wants red door 2 unlocked, and not red door 4. 
Optimal Response:
In order to unlock red door 2, the robot must be able to reach it. Thus, the robot will grab both the red and blue key in any order, the unlock blue door 1 and then red door 2,  before moving out of the way for the human to obtain the red gem.
Optimal Actions:
U U Pick_up_red_key D D R R Pick_up_blue_key L L L L L Unlock_blue_door_1 L D Unlock_red_door_2 U R
</t>
  </si>
  <si>
    <t xml:space="preserve">Human Intentions:
The human wants us to open the red door at (1, 4). To do so, we must also open one of two blue doors. We can assume that the goal of the human is to reach the red gem at (1, 1). So, we must unlock the blue door at (1, 2) to help the human reach their goal.
Optimal Response:
We must pick up two keys. The red key at (5, 0) and the blue key at (7, 2). Once we have both keys we can navigate to the blue door at (1, 2) and unlock it. Then we can navigate to the red door at (1, 4) and unlock it. This should help the human reach the red gem at (1, 1).
Optimal Actions:
My_position(5, 2),Right(6, 2),Right(7, 2), Pick_up_blue_key,Left(6, 2),Left(5, 2),Up(5, 1),Up(5, 0),Pick_up_red_key,Down(5, 1),Down(5, 2),Left(4, 2),Left(3, 2),Left(2, 2),Unlock_blue_door(1, 2),Left(1, 2),Down(1, 3),Unlock_red_door(1, 4)
</t>
  </si>
  <si>
    <t xml:space="preserve">Human Intentions:
I believe the human moved to (5, 1) to collect the red gem at (1, 1) located behind a blue and red door at (2, 1) and (4, 1) respectively. To retrieve the red gem the human needs to have the both doors unlocked.
Optimal Response:
The human only requested that the red door be unlocked at (4, 1), which is blocking the path to the red gem at (1, 1). The blue door at (2, 1) is also blocking the door, and since there is only one blue key on the map, I will also unlock the blue door. I will pick up the red key and blue key at (0, 5) and (2, 7) respectively from my current position of (2, 5). Once I collect both keys, I will move to unlock the blue door at (2, 1) and unlock the red door at (4, 1), allowing the human to collect the red gem.
Optimal Actions:
My_position (2, 5),
Acquire_red_key,
Up (1, 5),
Up (0, 5),
Pick_up_red_key,
Acquire_blue_key,
Down (1, 5),
Down (2, 5),
Right (2, 6),
Right (2, 7),
Pick_up_blue_key,
Unlock_blue_door,
Left (2, 6),
Left (2, 5),
Left (2, 4),
Left (2, 3),
Left (2, 2),
Unlock_blue_door (2, 1),
Unlock_red_door,
Left (2, 1),
Down (3, 1),
Unlock_red_door (4, 1)
</t>
  </si>
  <si>
    <t xml:space="preserve">Human Intentions:
Based on the initial and observed position of the human, it can be inferred that the human wants to grab the red gem. This is because they are asking us to grab the red key which is preventing their path to the red gem stone. 
Optimal Response:
While the human asks me to open the red door, with the red key, I will need to grab a blue key first since the blue 1 door is blocking the red 2 door which is blocking the human from progressing. I will move to the right first to grab the blue key, and then move left and up to grab the red key, then move down and left to open the blue door and then move down to open the red door.
Optimal Actions:
my_position(0,0), Move_right_2(0,2), Pick_up_blue_key, Move_back_to_initial(0,0), Move_up_2(2,0), Pick_up_red_key, Move_to_initial, (0,0), Move_left_3(-3,0), Unlock_blue_door, Move_left(-4,0), Move_down(-4,-1), Unlock_red_door, Move_back_to_initial(0,0), Move_right_one(1,0).
</t>
  </si>
  <si>
    <t xml:space="preserve">Human Intentions:
I believe the human wants to pass red door 2 in the attempt to get the red gem. They clearly avoided the green and yellow gem and averted from blue gem behind red door 4. I would need to open the red door 2 which in turn require me to open blue door 1 as it is a shorter route compared to opening blue door 3 and red door 2. This requires me to obtain both a red key and blue key. To retrieve the gem, I would need to get the blue and red key to unlock both doors.
Optimal Response:
The human implicitly requested to open red door 2 and blue door 1. I will need to collect the blue key at (8,6), and then collect red key at (6,8). I will go to blue door 1 at (2,6) to unlock. Then advance to red door 2 at (2,4) to unlock which would let the human obtain his favored red gem. 
Optimal Actions:
My_position (6, 6), Move_right_to(8, 6), Pick_up_blue_key, Move_left_to(6,6), Move_up_to(6,8), Pick_up_red_key, Move_down_to(6,6), Move_left_to(2,6), Unlock_blue_door(1), Move_down_to(2,4), Unlock_red_door(2).
</t>
  </si>
  <si>
    <t xml:space="preserve">Human Intentions:
The human moves to (5,1) and asked to unlock the red door. From the grid, we can see that the red door at (4,1) but the red door and agent are separated by another blue door at (2,1). Seems like the human wants to fetch the red gem at (1,1)
Optimal Response:
To assist the human, I will collect a blue key located at (2,7), then collect the red key at (0,5) and then proceed to unlock the blue door at (2,1) and then the red door at (4,1)
Optimal Actions:
My_position (2,5), Right (2,6), Right (2,7), Pick_up_blue_key, Left (2,6), Left (2,5), Up (1,5),    Up (0,5), Pick_up_red_key
Locate_door (4,1), Move_to_door: Down (1, 5), Down (2,5), Left (2, 4), Left (2, 3) ,Left (2, 2), Left (2, 1), Unlock_blue_door, Down (3,1), Down (4,1), Unlock_red_door
</t>
  </si>
  <si>
    <t xml:space="preserve">Human Intentions:
"Human’s Intention: I believe the human wants the red door at (4, 1) unlocked because I was asked can you open the red door there. This door will lead to the red gem (1, 1). However, there is another blue door (2, 1) that will block me from getting to the red door itself. And this same blue door will also block the human from getting to the red gem which the human seems to be targeting. 
Optimal Response:
Optimal Response: The human requested the red door to be opened at (4, 1). First unlock the blue door (2, 1) then get to the red door. Collect both the red (0, 5) and blue (2, 7) keys. Unlock the blue door first then the red door. 
Optimal Actions:
Actions: My_position (2, 5), Right (2, 6), Right (2, 7), Pick_up_blue_key
Locate_red_key (0, 5), Left (2, 6), Left (2, 5), Up (1, 5), Up (0, 5), Pick_up_red_key
Locate_blue_door (2, 1), Move_to_door: Down (1, 5), Down (2, 5), Left (2, 4), Left (2, 3), Left (2, 2), Left (2, 1), Unlock_blue_door
Locate_red_door (4, 1), Move_to_door: Down (3, 1), Down (4, 1), Unlock_red_door
</t>
  </si>
  <si>
    <t xml:space="preserve">Human Intentions:
I believe that the human wants to get the gem at (1, 1) behind the red and blue doors at (4, 1) and (2, 1) respectively. Both of these doors need to be unlocked by the robot because the human does not have access to the keys.
Optimal Response:
I will pick up the blue and red keys at (2, 7) and (0, 5) respectively. Then I will move to the blue door at (2, 1) and unlock it. Finally move to the red door at (4, 1) and unlock it for the human. This is the shortest path between all the doors and keys that the human needs.
Optimal Actions:
My_position (2, 5), Right (2, 6), Right (2, 7), Pick_up_blue_key, Left (2, 6), Left (2, 5), Up (1, 5), Up (0, 5), Pick_up_red_key, Locate_blue_door (2, 1), Move_to_blue_door: Down (1, 5), Down (2, 5), Left (2, 4), Left (2, 3), Left (2, 2), Left (2, 1), Unlock_blue_door, Locate_red_door (4, 1), Move_to_red_door: Down (3, 1), Down (4, 1), Unlock_red_door
</t>
  </si>
  <si>
    <t xml:space="preserve">Human Intentions:
I believe the human moved to (5,1) and wants the red gem at (1,1). The gem is located beyond the red and blue doors at (4,1) and (2,1) respectively. To retrieve the gem the human needs agent to unlock both doors. 
Optimal Response:
I will collect the red key at (0,5) to unlock the red door at (4,1). I will collect the blue key located at (2,7) to unlock my path to red door. To minimize movement, I will first pick up the blue key at (2,7), and red key at (0,5) from my current position at (2,5). Once both keys are collected, I move to the blue (2,1) and then to red door (4,1). 
Optimal Actions:
My_position (2,5), Right (2,6), Right(2,7) Pick_up_blue_key, Right(2,6), Right(2,5) Up(1,5), Up(0,5) Pick_up_red_key.
Locate_blue_door (2,1) Move_to_blue_door: Down (1,5), Down (2,5), Left(2,4), Left(2,3), Left(2,2), Left(2,1), Open_blue_door
Locate_red_door (4,1) Move_to_red_door:  Down(3,1), Down(4,1), Open_red_door 
</t>
  </si>
  <si>
    <t xml:space="preserve">Human Intentions:
The human moves to stand in front of a red door at (4,1). While they do not explicitly mention the number of this door (#2) in their call out, I believe that since this is the one they are directly in front of, it is the door they are referring to. In addition, there is a gem at the end of the path the way they are facing at (1,1). Thus, I believe the human wants me to collect a red key (since a red key unlocks a red door) and unlock the red door at (4,1) so they can reach that gem. 
Optimal Response:
I will collect the red key at (0,5) since it is the only red key on the grid. However, I must also collect the blue key at (2,7) in order to unlock the blue door in my path at (2,1). I choose this blue door because it also blocks the human's path to reach the gem at (1,1). Since the red key and blue key are equidistant from me, the number of steps I would take to get the red key first vs. the blue key first are the same. I will collect the red key first, after deciding randomly.
Optimal Actions:
My_position (2,5), Up (1,5), Up (0,5), Pick_up_red_key, Down (1,5), Down (2,5), Right (2,6), Right (2,7), Pick_up_blue_key, Left (2,6), Left (2,5), Left (2,4), Left (2,3), Left (2,2), Left (2,1), Unlock_blue_door, Down (3,1), Down (4,1), Unlock_red_door
</t>
  </si>
  <si>
    <t xml:space="preserve">Human Intentions:
I believe the human intends to collect the red gem located at (1, 6). This is because, if I take the shortest path to open the red door at (1,3), I will also open the blue door at (1,5), which will clear the path to the red gem.
Optimal Response:
To open the red door at (1,3), first I will need to open the blue door at (1,5). To do this, first I will collect the blue key at (7,5), and then the red key at (5, 7). Once I have them both, I will move to unlock the blue door at (1,5), and then the red door at (1, 3).
Optimal Actions:
My_position(5,5),Right(6,5),Right(7,5), Pick_up_blue_key, Left(6,5), Left(5,5), Up(5,6), Up(5,7), Pick_up_red_key, Down(5,6), Down(5,5), Left(4,5)...Left(1,5), Unlock_blue_door, Down(1,4), Down(1,3), Unlock_red_door
</t>
  </si>
  <si>
    <t xml:space="preserve">Human Intentions:
The human intends to collect the red gem located behind the blue door at (2,1). In order to reach the blue door, it needs to be able to pass the red door at (4, 1). It requested me to unlock the red door 
Optimal Response:
I will collect the blue key located at (2, 7), then collect the red key located at (0, 5) and then head towards the blue door located at (2, 1) and then go ahead to open the red door at (4, 1)
Optimal Actions:
My_position (2, 5)
Right (2, 6)
Right (2, 7)
Left (2, 6)
Left (2, 5)
Up (1, 5)
Up (0, 5)
Pickup_red_key
Locate_blue_door : (2, 1)
Move_towards_blue_door : Down (1, 5), Down (2, 5), Left (2, 4), Left (2, 3), Left (2, 2), Left (2, 1)
open_blue_door
move_towards_red_door : Down (3, 1), Down (4, 1)
open_red_door
</t>
  </si>
  <si>
    <t xml:space="preserve">Human Intentions:
Given that the human moved towards the red door at (4, 1), and requested for a red door to be opened, I believe that the human wants to access the red gem at (1, 1) because it is the only gem behind that red door. For this to be possible, the red door at (4, 1) needs unlocked as well as the blue door at (2, 1).
Optimal Response:
To access the red door at (4, 1), I need to first unlock the blue door at (2, 1), which I chose because it creates access to the targeted red gem at (1, 1) and minimizes the distance that I must travel. To further minimize distance, I will collect the blue key at (2, 7), then the red key at (0, 5). I will then travel to the blue door at (2, 1) and unlock it, and I will then unlock the red door at (4, 1), to allow the human access to the gem at (1, 1).
Optimal Actions:
My_position (2, 5), Right (2, 6), Right (2, 7), Pick_up_blue_key, Left (2, 6), Left (2, 5), Up (1, 5), Up (0, 5), Pick_up_red_key, Down (1, 5), Down (2, 5), Left (2, 4), Left (2, 3), Left (2, 2), Left (2, 1), Unlock_blue_door, Down (3, 1), Down (4, 1), Unlock_red_door
</t>
  </si>
  <si>
    <t xml:space="preserve">Human Intentions:
I believe the human moved to the red door at (1, 2) to collect the gem at (1, 6) located beyond both the red and blue doors at (1, 3) and (1, 5) respectively. To retrieve the gem the agent needs to unlock both these doors.
Optimal Response:
While the human only requested the red door to be unlocked, I will unlock both the red and blue doors using the red and blue keys located at (5,7) and (7,5) respectively. 
Optimal Actions:
my_position(5,5), Right(6,5), Right(7,5), Pick_up_blue_key, Left(6,5), Left(5,5), Up(5,6), Up(5,7), Pick_up_red_key, Down(5,6), Down(5,5), Left(4,5), Left(3,5), Left(2,5), Left(1,5), Unlock_blue_door, Down(1,4), Down(1,3), Unlock_red_door
</t>
  </si>
  <si>
    <t xml:space="preserve">Human Intentions:
I believe the human moved to the red door at (4, 1) to collect the gem at (1, 1) located beyond both the red and blue doors at (4, 1) and (2, 1) respectively. To retrieve the gem the human needs to unlock both these doors.
Optimal Response:
Since the human wants me to unlock the red door at (4, 1), I will need to collect the red key located at (0, 5). But, in order to reach the red door located at (4, 1) to unlock, I will need to first unlock blue door located at (2, 1), which will allow access for human to gem located at (1,1). For this, I will need to collect the blue key located at (2, 7) I will first collect the blue key followed by the red and unlock the blue door first and then the red door.
Optimal Actions:
My_position (2, 5), Right(2, 6), Right (2, 7), Pick_up_blue_key, Left (2, 6), Left (2, 5), Up (1, 5), Up (0, 5), Pick_up_red_key, Down (1, 5), Down (2, 5), Left (2, 4), Left (2, 3), Left (2, 2), Left (2, 1), Unlock_blue_door, Down (3, 1), Down (4, 1), Unlock_red_door
</t>
  </si>
  <si>
    <t xml:space="preserve">Human Intentions:
I believe the human moved to (5,1) to get the red gem at (1,1), located beyond the red and blue doors at (4,1) and (2,1), respectively. To retrieve the gem the human needs me to unlock the red door. However, I also need to unlock the blue door, as it blocks my way to the red door.
Optimal Response:
Optimal Response: I will collect both the blue key at (2,7) and the red key located at (0,5) to unlock the blue door at (2,1) and red door at (4,1) respectively. To minimize movement, I
will first pick up the blue key at (2,7), and red key at (0,5), as
this strategy reduces the number of steps from my current position at (2,5)
Once both keys are collected, I move to the blue (2,1) and then to red door (4,1) to unlock the doors.
Optimal Actions:
Optimal actions: My_position (2,5), Right (2,6), Right (2,7), Pick_up_blue_key, Left (2,6), Left (2,5), Up (1,5), Up(0,5) Pick_up_red_key. Locate_blue_door (2,1) Move_to_blue_door: Down (1,5), Down (2,5), Left (2,4), Left (2,3), Left (2,2), Left(2,1), Unlock_blue_door, Locate_red_door (4,1), Move_to_red_door: Down(3,1), Down(4,1), Unlock_red_door
</t>
  </si>
  <si>
    <t xml:space="preserve">Human Intentions:
The human is attempting to get through the red door (4,1).  Because he is trying to get through this door he must be attempting to collect the red crystal (1,1). It is the only crystal that is through this specific red door he wants to get through.
Optimal Response:
I am able to easily grab the red key (0,5) 2 spaces away and move for the red door. But upon observation we can see that there is a blue door (2,1) blocking the path to the red door(4,1) we need to open. We will need to also grab the blue key (2,7) to be able to get to the red door.
Optimal Actions:
my_position (2,5), up (1,5), up (0,5), pick_up_red_key, down (1,5), down (2,5), right (2,6), right (2,7), pick_up_blue_key, find_blue_door (2,1), left (2,6), left (2,5), left (2,4), left (2,3), left (2,2), unlock_blue_door, left (2,1), down (3,1), unlock_red_door
</t>
  </si>
  <si>
    <t xml:space="preserve">Human Intentions:
The human is standing near the red door at position (2, 2) and has requested the AI agent to unlock it. This indicates that the human intends to pass through the red door, likely to proceed toward the gems located beyond it.
Optimal Response:
To assist the human, I will retrieve the red key located at position (0, 4). Once I have the key, I will move toward the red door at position (2, 2) and unlock it, enabling the human to proceed.
Optimal Actions:
My_position (1, 4) (starting position of the AI agent)
Move_left (1, 3), Left (1, 2), Pick_up_red_key at (0, 4)
Locate_red_door (2, 2), Move_to_red_door: Right (2, 3), Right (2, 2), Unlock_red_door (2, 2)
</t>
  </si>
  <si>
    <t xml:space="preserve">Human Intentions:
I believe the human wants to collect the green gem located at (5, 1). To achieve this, the human needs to unlock the pink door at (4, 3), which requires the pink key located at (1, 4). Additionally, the blue door at (2, 3) must be unlocked for access to the gem.
Optimal Response:
To assist the human to reach the green gem, I will collect the blue key at (1, 3) and use it to unlock the blue door at (2, 3). After unlocking the blue door, I will move to collect the pink key at (1, 4) and unlock the pink door at (4, 3), allowing the human to access the green gem.
Optimal Actions:
My_position (1, 3), Pick_up_blue_key, Move_to_blue_door: Down (2, 3), Unlock_blue_door at (2, 3), Move_to_pink_door: Down (3, 4), Down (4, 4), Left (4, 3), Unlock_pink_door at (4, 3), Locate_human (4, 2), Drop_pink_key if it is necessary. 
</t>
  </si>
  <si>
    <t xml:space="preserve">Human Intentions:
The human wishes for me to unlock the red door at (1, 3) for them. They are positioned right next to it, so this assumption makes sense.
Optimal Response:
I will need to unlock the blue door at (1, 5) first in order to reach the red door at (1, 3). I will retrieve both the red key and the blue key and then unlock the blue door, then the red door. Once again, this solution is simple and really can't be optimized further
Optimal Actions:
My_position(5, 5), Right(5, 6), Right(5, 7), Pick_up_blue_key, Left(5, 6), Left(5, 5), Up(6, 5), Up(7, 5), Pick_up_red_key, Down(6, 5), Down(5, 5), Left(5, 4), Left(5, 3), Left(5, 2), Unlock_blue_door, Left(5, 1), Down(4, 1), Unlock_red_door
</t>
  </si>
  <si>
    <t xml:space="preserve">Human Intentions:
I believe the human moved to the red door at (5,1) in order to collect the gem at (1,1) located beyond both the red and blue doors at (4,1) and (2,1) respectively. To retrieve the red gem the human needs to unlock both these doors.
Optimal Response:
While the human only requested the red door unlocked, in order to reach the red door at (4,1) we need to unlock the blue door at (2,1), meaning we need to get the red key at (0, 5) and the blue key at (2, 7). To minimize movement, I will first pick up the blue key at (2,7) followed bby the red key, as this reduces the number of steps from my current position at (2,5). Once both keys are collected, I will unlock the blue door at (2,1), then unlock the red door at (4,1).
Optimal Actions:
My_position (2,5), Right (2,6), Right (2,7), Pick_up_blue_key, Left(2,6), Left (2,5), Up (1,5), Up (0,5), Pick_up_red_key, Down (1,5), Down (2,5), Left (2,4), Left (2,1) Left (2,2), Unlock_blue_door, Left (2,1), Down (2,2), Unlock_red_door. 
</t>
  </si>
  <si>
    <t xml:space="preserve">Human Intentions:
The human is trying to get to the red gem at (1,1). Hence he will have to pass through both the red door at (4,1), and the blue door at (2,1). So he will need both the red key at (0,5) and the blue key at (2, 7). 
Optimal Response:
Since the agent needs both the blue and red keys, or at least I need a blue key to reach him, I will first get the blue key at (2,7), then the red key at (0,5), and I will then head to the blue door at (2,1), unlock that, and then head to the read door at (4,1), and unlock that for him as well. 
Optimal Actions:
From my stating position at (2,5): right (2,6), right  (2,7), get the blue key, left (2,6), left (2,5), up (1,5), up (0,5), get the red key, down (1,5), down (2,5), left (2,4), left (2,3), left (2,2) , left 2,1), unlock the blue door #1, down (3,1), down (4,1), unlock the red door #2.  
</t>
  </si>
  <si>
    <t xml:space="preserve">Human Intentions:
I believe the human's intention is to retrieve the red gem located on top of door number 1. To reach this gem, the human has to pass through two doors: red and blue. 
Optimal Response:
AI, should understand this, and for the robort to pass to red door number 2, it first has to pass blue door number 1. So, it has to collect both colour keys.
Optimal Actions:
Optimal Actions: right 2 collect blue key, left 2, up 2 collect red key, doen 2, left 3 and open blue door, down 2 and open red door for human to pass.
</t>
  </si>
  <si>
    <t xml:space="preserve">Human Intentions:
The human is standing in front of Red Door 2 and is the assumed target. The human walked away from Red Door 4.
Optimal Response:
Both paths from the agent to Red Door 3 are blocked by blue doors. Blue Door 1 is on the shorter path. The Agent will collect Red Key (0, 5) and Blue Key (2, 7) to unlock the path.
Optimal Actions:
RIGHT (2, 6)
RIGHT (2, 7)
PICK UP BLUE KEY
LEFT (2, 6)
LEFT (2, 5)
UP (1, 5)
UP (0, 5)
PICK UP RED KEY
DOWN (1, 5)
DOWN (2, 5)
LEFT (2, 4)
LEFT (2, 3)
LEFT (2, 2)
UNLOCK BLUE DOOR
LEFT (2, 1)
DOWN (3, 1)
UNLOCK RED DOOR
</t>
  </si>
  <si>
    <t xml:space="preserve">Human Intentions:
I assume that the human is trying to use the red key in order to reach the gems located behind the red door at position (2, 6). This red door is located closer to blue door 2, which is at position (2, 4). I will assume the human wants me to open blue door 2 at position (2, 4) in order to unlock red door 3 and obtain the gems located behind it. 
Optimal Response:
Since the human asked for the blue door to be unlocked, I will unlock blue door 2, located at position (2, 4). I will first obtain the blue key from position (6, 7). Since there is no way to minimize movement, I will follow the path and unlock the blue door at position (2, 4).
Optimal Actions:
My_position (6, 5), Right (6, 6), Right (6, 7), pick_up_blue_key, Left (6, 6), Left (6, 5), Up (5, 5), Up (4, 5), Up (3, 5), Up (2, 5), unlock_blue_door.
</t>
  </si>
  <si>
    <t xml:space="preserve">Human Intentions:
By grabbing the red key, approaching the intersection, and asking for "this" blue door, the human intends to get either the yellow or blue gems. If they wanted the red gem, the human could open red door one themselves with their red key. If they wanted the green gem, the human would have skipped over the red key as there is no red door on the way to the green gem. 
Optimal Response:
The robot should grab the blue key and open blue door 2, then get out of the way for the human to get the yellow and blue gems
Optimal Actions:
R R Pick_up_blue_key L L U U U U Unlock_blue_door_2 D
</t>
  </si>
  <si>
    <t xml:space="preserve">Human Intentions:
The human wants us to come and unlock a blue door. The fact that the human picked up a red key and chooses not to unlock the red door near them is a sign that they need to unlock a blue door to get to a red door to unlock. The route the human will likely take is to go through the blue door at (4, 2) and then through the red door at (6, 2) in order to retrieve the yellow gem at (7, 1) or blue gem at (7, 3).
Optimal Response:
We will first pick up the blue key at (7, 6). We will then navigate to the blue door at (4, 2). We will then unlock the blue door at (4, 2).
Optimal Actions:
My_position(5, 6),Right(6, 6),Right(7, 6),Pick_up_blue_key,Left(6, 6),Left(5, 6),Up(5, 5),Up(5, 4),Up(5, 3),Up(5, 2),Unlock_blue_door(4, 2)
</t>
  </si>
  <si>
    <t xml:space="preserve">Human Intentions:
I believe the human collected the red key and moved to (2, 2) to collect either the yellow or blue gem, located at (1, 7) and (3, 7), both of which are behind a blue and red door at (2, 4) and (2, 6) respectively. Another blue door exists that could be used to reach the gems which is located at (4, 2). To retrieve either gem the human needs to have the both doors unlocked.
Optimal Response:
The human only requested that a blue door be unlocked, as both blue doors have separate paths which block the path to either the yellow or blue gem, located at (1, 7) and (3, 7) respectively. The blue door at (2, 4) is most optimal, as it provides for the shortest path to the gems. I will pick up the blue key at (6, 5) and then move to the blue door at (2, 4) to unlock it so the human can progress.
Optimal Actions:
My_position (6, 5),
Acquire_blue_key,
Right (6, 6),
Right (6, 7),
Pick_up_blue_key,
Unlock_blue_door,
Left (6, 6),
Left (6, 5),
Up (5, 5),
Up (4, 5),
Up (3, 5),
Up (2, 5),
Unlock_blue_door (2, 4)
</t>
  </si>
  <si>
    <t xml:space="preserve">Human Intentions:
Based on the human initial and observed movement, it can be seen that the human grabbed the red key and then asked me to open a blue door. Since they are not using the red key to open red 1 door which is right next to them, and they only have one red key, they cannot open both red doors. Based on the fact that they did grab a red key and asking me to get a blue key it can be assumed that they want to go for either the yellow or blue stone since they are both the same distance to the user. 
Optimal Response:
I will grab the blue key which is to my right and then unlock the blue 2 door to allow them to progress and unlock the red 3 door to then grab the stone. The stone choice will be dependent upon the human choice and we are simply just opening the door for the human.
Optimal Actions:
My_position(0,0), Move_right_2(2,0), Move_back_to_initial(0,0), Move_up_4(4,0), Unlock_blue_door, Move_back_to_initial.
</t>
  </si>
  <si>
    <t xml:space="preserve">Human Intentions:
I believe the human wants to pass blue door 2 and red door 3 in the attempt to get either yellow or blue gem. This is inferred when the human obtained a red key but did not open red door 1 nor skipped the red key. I would need to open the blue door 2. This requires me to obtain both blue keys. 
Optimal Response:
The human implicitly requested to unlock blue door 2. I will need to collect the blue key at (8,2). Then, I will go to blue door 2 at (5,6) to unlock. 
Optimal Actions:
My_position (6, 2), Move_right_to(8, 2), Pick_up_blue_key, Move_left_to(6,2), Move_up_to(6,6), Left, Unlock_blue_door(2).
</t>
  </si>
  <si>
    <t xml:space="preserve">Human Intentions:
I believe the human moved to the red door at (1,2) to collect the gem at (0,2), but also asked for the blue door to be unlocked, which means he is trying to figure out his next steps of collecting gems
Optimal Response:
To assist the human, I will collect a blue key located at (6, 7).  Once the key is collected, I will unlock the blue door at (4,2) because that will allow the human to fetch the green gem
Optimal Actions:
My_position (6,5), Right (6,6), Right (6,7), Pick_up_blue_key
Locate_door (4,2), Move_to_door: , Left (6,6), Left (6,5), Left (6,4), Left (6,2), Up (5,2),            Up (4,2), Unlock_blue_door
</t>
  </si>
  <si>
    <t xml:space="preserve">Human Intentions:
"Human’s Intention: I believe the human wants the blue door at (2, 4) unlocked because I was asked can you come and get this blue door. This door will lead to the red door (2, 6). The human already has the red key and is at another red door. The human has not used the red key to unlock this door indicating he wants to go for the yellow (1, 7) and blue (3, 7) gems. 
Optimal Response:
Optimal Response: The human requested the blue door at (2, 4). I will locate the blue key (6, 7) and collect and unlock the blue door. 
Optimal Actions:
Actions: My_position (6, 5), Right (6, 6), Right (6, 7), Pick_up_blue_key
Locate_blue_door (2, 4), Move_to_door: Left (6, 6), Left (6, 5), Up (5, 5), Up (4, 5),  Up (3, 5), Up (2, 5), Left (2, 4 ) Unlock_blue_door
</t>
  </si>
  <si>
    <t xml:space="preserve">Human Intentions:
I believe that the human wants to get the gems at (1, 7) and (3, 7) behind the blue and red doors at (2, 4) and (2, 6) respectively. Because the human picked up a red key and is waiting for a blue door to be unlocked before it uses the red key.
Optimal Response:
I will unlock the blue door at (2, 4) because it is the closest to the next red door that the human wants. I will use the blue key at (6, 7).
Optimal Actions:
My_position (6, 5), Right (6, 6), Right (6, 7), Pick_up_blue_key, Locate_blue_door (2, 4), Move_to_blue_door: Left (6, 6), Left (6, 5), Up(5, 5), Up(4, 5), Up(3, 5), Up(2, 5), Left (2, 4), Unlock_blue_door
</t>
  </si>
  <si>
    <t xml:space="preserve">Human Intentions:
I believe the human already collected a red key and moved to (2,4) and wants the yellow gem at (1,7). The gem is located beyond the red and blue doors at (2,6) and (2,4) respectively. To retrieve the gem the human needs agent to unlock blue door. 
Optimal Response:
I will collect the blue key at (6,7) to unlock the blue door at (2,4) from my current position at (6,5). Once the key is collected, I move to the blue door (2,4).
Optimal Actions:
My_position (6,5), Right (6,6), Right(6,7) Pick_up_blue_key, 
Locate_blue_door (2,4) Move_to_blue_door: Left (6,6), Left (6,5), Up(5,5), Up(4,5), Up(3,5), Up(2,5),Left(2,4) Open_blue_door
</t>
  </si>
  <si>
    <t xml:space="preserve">Human Intentions:
It is difficult to tell what the human’s intention is. They don’t use the word ‘unlock’ or ‘open’, but I understand that they want me to come and unlock a blue door for them. They do not specify which of the 2 blue doors, at (2,4) and (4,2), respectively. They are standing equidistant from both blue doors, so I cannot decide based on which door they are closer to. In addition, they have a red key, but it is not immediately clear which red door they want to unlock. Looking at the grid, if the human wants to collect 2 gems in the fewest number of steps, then they would unlock the blue door at (2,4) and the red door at (2,6). Since the goal of the game is to collect gems and my job as the AI is to be efficient, I believe that the human shares the same priority of minimizing movement to collect the gems they want. Thus, I believe they want to unlock those two doors and collect the two gems very close together at (1,7) and (3,7), respectively. 
Optimal Response:
I will collect the blue key at (6,7), since it is the only blue key on the grid. I will then unlock the blue door at (2,4).
Optimal Actions:
My_position (6,5), Right (6,6), Right (6,7), Pick_up_blue_key, Left (6,6), Left (6,5), Up (5,5), Up (4,5), Up (3,5), Up (2,5), Left (2,4), Unlock_blue_door
</t>
  </si>
  <si>
    <t xml:space="preserve">Human Intentions:
I believe the human intends to get the yellow and blue gems located behind the red door at (6, 5). I believe this because they only have one red key and they did not use it on the other red door. To get to the red door located at (6, 5), the fastest path is through the blue door located at (4,5). 
Optimal Response:
To unlock the blue door located at (4, 5), first I need a blue key. I will move to get the blue key located at (7, 1). Then I will move to the blue door at (4, 5) and unlock it.
Optimal Actions:
My_position(5,1), Right(6,1), Right(7,1), Pick_up_blue_key, Left(6,1), Left(5,1), Up(5,2)...Up(5,5), Left(4,5), Unlock_blue_door
</t>
  </si>
  <si>
    <t xml:space="preserve">Human Intentions:
The human intends to pass through the blue door located at (2, 4). It might want to retrieve either the yellow or the blue gems. It requested me to open the blue door.
Optimal Response:
I will collect the blue key located at (6, 7) and then move towards the blue door located at 2, 4). This will help the human pass through the door and collect the gems efficiently. 
Optimal Actions:
My_position(6, 5)
Right (6, 6)
Right (6, 7)
Pickup_blue_key
move_towards_blue_door : Left (6, 6), Left (6, 5), Up (5, 5), Up (4, 5), Up (3, 5), Up (2, 5), Left (2, 4)
open_blue_door
</t>
  </si>
  <si>
    <t xml:space="preserve">Human Intentions:
Given that the human collected a red key, traveled past the red door at (1, 2) without opening it, and requested that the blue door at (2, 4) be opened, which would allow access to the red door at (2, 6), I believe that the human wants to collect either the yellow gem at (1, 7) or the blue gem at (3, 7). For this to be possible, the human needs the blue door at (2, 4) to be unlocked to allow the human to reach and unlock the red door at (2, 6) to access the two gems behind it.
Optimal Response:
To allow the human to access the red door at (2, 6), I will first collect the blue key at (6, 7). Then, to minimize movements, I will travel to and unlock the blue door at (2, 4) to open the shortest possible route to the red door at (2, 6) to the human, who can now unlock the red door and access the gems behind it.
Optimal Actions:
My_position (6, 5), Right (6, 6), Right (6, 7), Pick_up_blue_key, Left (6, 6), Left (6, 5), Up (5, 5), Up (4, 5), Up (3, 5), Up (2, 5), Left (2, 4), Unlock_blue_door
</t>
  </si>
  <si>
    <t xml:space="preserve">Human Intentions:
I believe the human moved to the blue door at (4, 5) to collect either of the gems at (7, 4) or (7, 6) located beyond both the blue and red doors at (4, 5) and (6, 5) respectively. To retrieve the gems the agent needs to unlock both these doors.
Optimal Response:
I will collect the blue key located at (7,1) and travel to the blue door located at (4,5) to unlock it. 
Optimal Actions:
my_position(5,1), Right(6,1), Right(7,1), Pick_up_blue_key, Left(6,1), Left(5,1), Up(5,2), Up(5,3), Up(5,4), Up(5,5), Left(4,5), Unlock_blue_door
</t>
  </si>
  <si>
    <t xml:space="preserve">Human Intentions:
I believe the human intends to retrieve the gem located at (1, 7) or (3, 7) which are behind the blue door at (2, 4) and the red door at (2, 6). To retrieve the gem, both doors need to be unlocked and human has collected red key to unlock the red door, and wants me to collect blue key to unlock blue door.
Optimal Response:
Since the human requested me to open the blue door located at (2, 4), I will first collect the blue key located at (6, 7). Once collected I will move to the blue door located at (2, 4) and unlock it, allowing human to move and unlock the red door to collect the gem.
Optimal Actions:
My_position (6, 5), Right (6, 6), Right (6, 7), Pick_up_blue_key, Left (6, 6), Left (6, 5), Up (5, 5), Up (4, 5), Up (3, 5), Up (2, 5), Left (2, 4), Unlock_blue_door
</t>
  </si>
  <si>
    <t xml:space="preserve">Human Intentions:
As the human moved to (2,2) and already collected a red key, I believe the human wants to get the yellow gem at (1,7), located beyond the blue and red doors at (2,4) and (2,6), respectively. To retrieve the gem the human needs me to unlock the blue door. 
Optimal Response:
Optimal Response: I will collect the blue key at (6,7) to unlock the blue door at (2,4). To minimize the movement, I will first collect the blue key at (6,7), as this strategy reduces the number of steps from my current position at (6,5). Once the key is collected, I move to the blue door at (2,4) unlock the door.
Optimal Actions:
Optimal actions: 
My_position (6,5), Right (6,6), Right(6,7) Pick_up_blue_key, Locate_blue_door (2,4), Move_to_blue_door: Left (6,6), Left (6,5), Up (5,5), Up(4,5), Up(3,5), Up (2,5), Left(2,4), Unlock_blue_door
</t>
  </si>
  <si>
    <t xml:space="preserve">Human Intentions:
The human is attempting to collect the yellow (1, 7) or blue (3,7) crystal. He has a red key that he has not used and is asking for a blue door unlocked. If he was going for the red crystal (0,2) then he would not need the blue key (6,7). We don't know if he wants the yellow or blue crystal.
Optimal Response:
I need to grab the blue key (6,7) and unlock a blue gate for the human. The closest blue door to the goal for the human is the blue gate at (2,4). This will allow easy access to the red gate (2,6) that he can open with his red key.
Optimal Actions:
my_position (6,5), right (6,6), right (6,7), pick_up_blue_key, locate_blue_door (2,4), left (6,6), left (6,5), up (5, 5), up (5, 4), up (5, 3), up (5, 2), unlock_blue_door
</t>
  </si>
  <si>
    <t xml:space="preserve">Human Intentions:
The human is standing near the blue door at position (2, 3) and has requested the AI agent to unlock it. The human likely intends to pass through the blue door to proceed toward the yellow key and possibly unlock the red door blocking the gem.
Optimal Response:
To assist the human, I will retrieve the blue key located at position (4, 4). Once I have the key, I will move toward the blue door at position (2, 3) and unlock it, allowing the human to progress.
Optimal Actions:
My_position (4, 4) (starting position of the AI agent)
Move_left (3, 4), Left (2, 4), Pick_up_blue_key at (2, 4)
Locate_blue_door (2, 3), Move_to_blue_door: Right (2, 4), Right (3, 4), Unlock_blue_door (2, 3)
</t>
  </si>
  <si>
    <t xml:space="preserve">Human Intentions:
I believe the human wants to collect the red gem located at (0, 1), which is blocked by the pink door at (0, 2). To move forward, the human will need the pink key located at (0, 1). The blue doors (1, 2 and 3, 2) must also be unlocked to allow the human to move between areas efficiently, especially if they plan to collect other gems such as the green or blue ones.
Optimal Response:
To assist the human I will first collect the blue key located at (3, 3) and use it to unlock the blue door at (1, 2). Then, I will collect the pink key and use it to unlock the pink door at (0, 2) so the human can reach the red gem.
Optimal Actions:
My_position (3, 3), Pick_up_blue_key, Move_to_blue_door: Left (3, 2), Up (2, 2), Up (1, 2), Unlock_blue_door at (1, 2), Move_to_pink_key: Left (1, 1), Up (0, 1), Pick_up_pink_key, Move_to_pink_door: Right (0, 2), Unlock_pink_door at (0, 2), Locate_human (2, 1), Drop_blue_key if it is necessary. 
</t>
  </si>
  <si>
    <t xml:space="preserve">Human Intentions:
The human has requested that I unlick the blue door after collecting the red key. Taking this into account, the human most likely intends for me to open the blue door at (4, 5), since with the red key, they'd be able to then access the gems at (7, 4) and (7, 6).
Optimal Response:
I will collect the blue key at (7, 1) and unlock the blue door at (4, 5). This is a straight forward path and otherwise is not complicated
Optimal Actions:
My_position(1, 5), Right(1, 6), Right(1, 7), Pick_up_blue_key, Left(1, 6), Left(1, 5), Up(2, 5), Up(3, 5), Up(4, 5), Up(5, 5), Unlock_blue_door
</t>
  </si>
  <si>
    <t xml:space="preserve">Human Intentions:
I believe the human moved towards the blue door at (2,2) in order to collect the gem at (1,7) located beyond both the red and blue doors at (2,6) and (2,4) respectively. To retrieve the gem the human needs to unlock both these doors.
Optimal Response:
The human only requested the blue door to be unlocked, as they already have the red key. Thus, I will collect the blue key located at (6, 7), and then move to (2,5) to unlock the blue door. This minimizes movement from my initial location of (6,5)
Optimal Actions:
My_position (6,5), Right (6,6), Right (6,7), Pick_up_blue_key, Left (6,6), Left (6,5), Up (5,5), Up (4,5), Up (3,5), Up (2,5), Unlock_blue_door..
</t>
  </si>
  <si>
    <t xml:space="preserve">Human Intentions:
Since the agent has a red key in his inventory but is asking for the blue door to be unlocked, we can assume that he is going for the red door #3. This means he will need  to pass through blue door #2 first. 
Optimal Response:
First I will need to get the blue key directly to my right at (6,7), then I will need to back track to my starting position and head up towards the blue door number three. This will minimize the number of steps both I and the agent take. 
Optimal Actions:
From starting position (6,5): right (6,6), right (6,7), get the blue key, left (6,6), left (6,5), up (5,5), up (4,5), up (3,5), up (2,5), left (2,4), unlock the blue door #2 at (2,4) 
</t>
  </si>
  <si>
    <t xml:space="preserve">Human Intentions:
I believe the human's intention is to retrieve the yellow and blue gems located on right of door 3. To reach this gem, the human has to pass through two doors: blue and red. As human already have red key in inventory, human asks for the blue key.
Optimal Response:
AI has to understand this and get to blue door number 2
Optimal Actions:
Optimal Actions: right 2 collect blue key, left 2up 3 and open the door number 2 on left, so human can pass both door's.
</t>
  </si>
  <si>
    <t xml:space="preserve">Human Intentions:
There are two blue doors equidistant from the human. By only unlocking one blue door, the human only has access to the green gem at (0, 6). The agent is also equidistant from both blue doors. The Agent will unlock Blue Door 4 at (4, 2) as it provides a shorter path for the human to the green gem.
Optimal Response:
As above, the Agent will unlock Blue Door 4 as both blue doors are equidistant from the Human and the Agent (they are standing on opposing corners of a rectangle). There is only one blue key so there is only one path for the agent to take.
Optimal Actions:
RIGHT (6, 6)
RIGHT (6 , 7)
PICK UP BLUE KEY
LEFT (6, 6)
LEFT (6, 5)
LEFT (6, 4)
LEFT (6, 3)
LEFT (6, 2)
UP (5, 2)
UNLOCK BLUE DOOR
</t>
  </si>
  <si>
    <t xml:space="preserve">Human Intentions:
I believe the human moved to (7, 6) and requested the yellow key so they could unlock the yellow door at (7, 3) to collect the gem at (9, 0) located beyond the yellow and blue doors located at (7, 3) and (8, 0) respectively. To retrieve the gem the human needs to unlock both of these doors.
Optimal Response:
While the human only requested the yellow key, I will collect both the yellow and blue keys located at (0, 3) and (0, 7), respectively, to unlock the two doors blocking the path to the gem at (9, 0). The order of the keys picked up does not matter as both orders result in the same amount of movement from my current position of (2, 6), so I will pick up the yellow key first followed by the blue key. Once both keys are collected I will pass them to the human, allowing them to unlock the doors.
Optimal Actions:
My_position(2, 6), Up(1, 6), Up(0, 6), Left, (0, 5), Left (0, 4), Left(0, 3), Pick_up_yellow_key, Right(0, 4), Right(0, 5), Right(0, 6), Right(0, 7), Pick_up_blue_key, Locate_human(7, 6), Move_to_human: Left(0, 6), Down(1, 6), Down(2, 6), Down(3, 6), Down(4, 6), Down(5, 6), Down(6, 6), Down(7, 6), Drop_yellow_key, Drop_blue_key.
</t>
  </si>
  <si>
    <t xml:space="preserve">Human Intentions:
I believe the human asked for the yellow key at (4, 10) because they are attempting to reach the blue gem (1, 1). To reach the blue gem the human needs both a yellow and blue key (8, 10) in order to get there. Once the human has both keys they can collect the gem.
Optimal Response:
While the human only requested the yellow key (4, 10)  there is a yellow (4, 3) and blue door (1, 2)  on the way to the blue gem (1, 1). Thus it is optimal for the robot to grab both the yellow and blue key (8, 10) since the human needs both. thus the robot will move up to grab the yellow and blue key, it does not matter the order they are picked up as the robot will make the same number of steps regardless. The robot will then return both keys to the human (7, 3).
Optimal Actions:
start (7, 8), up 2 spaces (7, 10), right 1 space collect blue key (8, 10), left 4 spaces collect yellow key (4, 10), right 3 spaces (7, 10), down spaces to human (7, 3). drop both keys.
</t>
  </si>
  <si>
    <t xml:space="preserve">Human Intentions:
The human has asked a key for the only yellow door at (7,3) which makes me think that he want to retrieve the blue gem at (9,0). For this, he will need to go beyond both yellow and blue doors at (7,3) and (8,0). 
Optimal Response:
I will collect the keys for the yellow door at (7,3) and the blue door at (8,0). First, I will collect the blue key (2) at (0,7) and then the yellow key(1) at (0,3). After collecting both keys, I will travel to the human at (7,6) and drop both keys. 
Optimal Actions:
My_position(2,6), Up(1,6), Up(0,6), Right(0,7), Pickup_Blue_Key,Left(0,6),Left(0,5),Left(0,4),Left(0,3),Pickup_Yellow_Key, Right(0,4),Right(0,5),Right(0,6),Down(1,6),Down(2,6),Down(3,6),Down(4,6),Down(5,6),Down(6,6),Down(7,6), Drop_Yellow_Key, Drop_Blue_Key
</t>
  </si>
  <si>
    <t xml:space="preserve">Human Intentions:
I believe the human moved in front of the yellow door at (3,2) and requested the key for this door because they intend to obtain the blue gem at (0,0). This gem is located behind two doors: yellow (3,2) and blue (0,1).  
Optimal Response:
The human intends to get the blue gem at (0,0) since they request the yellow key for the yellow door at (3,2). However, a blue door also blocks the path to the gem at (0,1). Both a yellow and blue key are needed to obtain the gem. My strategy will be to collect both yellow and blue keys, going up to be in line with both keys on the top row, then right to blue key and left to yellow. I will then locate the human, move to the human, and pass them the keys.
Optimal Actions:
Current position (6,7), Up (6,8), Up (6,9), Right (7,9),  Pick up Blue key, Left (6,9), Left (5,9), Left ( 4,9), Left (3,9), Pick up yellow key, Locate human (6,2), Move to human: Right (4,9), Right (5,9), Right (6,9), Down (6,8), Down( 6,7), Down (6,6), Down (6,5), Down (6,4), Down (6,3), Down (6,2), drop blue key, drop yellow key. 
</t>
  </si>
  <si>
    <t xml:space="preserve">Human Intentions:
The human intends on getting the blue gem at (9,0), which is located beyond the blue door at (8,0) and the yellow door at (7,3)
Optimal Response:
The optimal response would be to get both keys at once. It would be better to get the blue key, followed by the yellow key, and pass these on to the user.
Optimal Actions:
My_poistion(6,2), Up(6,1), Up(6,0), Right(7,0), Pick_up_blue_key, Left(6,0), Left(5,0), Left(4,0), Left(3,0), Pick_up_yellow_key, Locate_human(x,y), Move_to_human, Drop_blue_key, Drop_yellow_key
</t>
  </si>
  <si>
    <t xml:space="preserve">Human Intentions:
Human moved to (7,6) to collect the blue gem located at (9,0) beyond they yellow and blue doors at (7,3) and (8,0) respectively.
Optimal Response:
Collect yellow key at (0,3) and blue key at (0,7) in that order to minimize movement, and pass keys to human allowing them to unlock both doors.
Optimal Actions:
Agent position (2,6), up (1,6), up (0,6), left(0,5), left(0,4), left(0,3), Pick_up_yellow_key, right(0,4), right(0,5), right(0,6), right(0,7), Pick_up_blue_key, Locate_human(7,6), move_to_human: left(0,6), down(1,6), down(2,6), down(3,6), down(4,6), down(5,6), down(6,6), down(7,6), Drop_yellow_key, Drop_blue_key
</t>
  </si>
  <si>
    <t xml:space="preserve">Human Intentions:
The human moved to (7,6) to get go through the yellow door at (7,3) to get the gem at (9,0) that is also blocked by the blue door at (8,0).
Optimal Response:
While the human only requested the key for yellow door at (7,3) it also needs the blue key for the door at (8,0). We will retrieve these keys from (0,3) and (0,7) respectively then pass them back to the human to unlock the door.
Optimal Actions:
My_position (2,6), Up (1,6), Up (0,6), Left (0,5), Left(0,4), Left (0,3), Pick_up_yellow_key, Right (0,4), Right(0,5), Right (0,6), Right(0,7), Pick_up_blue_key, Locate_human(7,6), Move_to_human: Left(0,6), Down(1,6), Down(2,6), Down(3,6), Down(4,6), Down(5,6), Down (6,6), Down (7,6), Drop_yellow_key, Drop_blue_key
</t>
  </si>
  <si>
    <t xml:space="preserve">Human Intentions:
I believe the human moved to the yellow door at (7, 6) to collect the gem at (9, 0) located beyond both the yellow and blue doors at (7, 3) and (8, 0) respectively. To retrieve the gem the human needs to unlock both these doors.
Optimal Response:
While the human only requested the yellow key, I will collect both the yellow and blue keys located at (0, 3) and (0, 7), respectively, to unlock the two doors blocking the path to the gem at (9, 0). Any key can be picked first as there is no difference in the number of steps from my current position at (2, 6). Once both keys are collected, I will pass them to the human, allowing them to unlock the doors
Optimal Actions:
My_position (2, 6), Up (1, 6), Up (0, 6), Right (0, 7), Pick_up_blue_key, Left (0, 6), Left (0, 5),Left (0, 4),Left (0, 3),Pick_up_yellow_key, Locate_human (7,6), Move_to_human: 
Right (0, 4), Right (0, 5), Right (0, 6),  Down (1, 6), Down (2, 6), Down (3, 6), Down (4, 6), Down (5, 6), Down (6, 6), Down (7, 6), Drop_yellow_key, Drop_blue_key.
</t>
  </si>
  <si>
    <t xml:space="preserve">Human Intentions:
I believe the human moved to the yellow door at (7,4) to collect the gem located at (9,0) located beyond the yellow door and blue door at (7,3) and (8,0) resp. To retrieve the gem the human needs to unlock these two doors.
Optimal Response:
While the human requested for the yellow key, I will collect both the yellow and blue keys located at (0,3) and (0,7) to unlock the two doors blocking the pathway to the gem located at (9,0). Any key can be collected before as the steps remain the same. Once the keys are collected I will pass them to the human allowing them to unlock the doors.
Optimal Actions:
My_position (2,6), Up (1,6), Up (0,6), Left (0,5), Left (0,4), Left (0,3), Pick_up_yellow_key, Right (0,4), Right (0,5), Right (0,6), Right (0,7), Pick_up_blue_key, locate_human (7,6), Move_to_human: Left (0,6), Down (1,6), Down (2,6), Down (3,6), Down (4,6), Down (5,6), Down (6,6), Down (7,6), Drop_yellow_key, Drop_blue_key.
</t>
  </si>
  <si>
    <t xml:space="preserve">Human Intentions:
I believe the human moved from (6,0) to (6,2) in order to get closer to the gem at (0,0), behind the yellow door at (3, 2) and the blue door at (0,1). In order to open the yellow door, the human must collect the key at (3,9). In order to open the blue door, the human must collect the key at (8,10)
Optimal Response:
While the human is only asking for the yellow key, I will get the blue and yellow key since the human will need both to get the gem past the yellow and blue doors. I will pick up the blue key at (8,10) first and then the yellow key at (3,9).
Optimal Actions:
my_position : (6, 7), Up (6, 9), Right (7,9), pick_up_blue_key, Left (3, 9), pick_up_yellow_key, locate_human (6, 2), Move_to_human: Right (6,9), Down (6, 2). Drop_yellow_key, Drop_blue_key
</t>
  </si>
  <si>
    <t xml:space="preserve">Human Intentions:
The Human asked for the key for the yellow door, of which there is only one at (3,2). I believe that the human moved towards this door to acquire the gem at (0,0), located beyond the yellow door at (3,2) and the blue door at (0,1).
Optimal Response:
Despite only asking for a key for the yellow door, I will collect both the yellow and blue keys located at (3,9) and (7,9) respectively to unblock the path leading to the gem at (0,0). The order in which these keys are collected does not matter to ensure minimal movement, so I will arbitrarily pick up the yellow key and then the blue key and pass them to the human to unlock the doors. 
Optimal Actions:
My_position (6,7), Up (6,8), Up (6,9), Left (5,9), Left (4,9), Left (3,9), Pick_up_yellow_key, Right (4,9), Right (5,9), Right (6,9), Right (7,9), Pick_up_blue_key, Locate_human (6,2), Move_to_human, Left (6,9), Down (6,8), Down (6,7), Down (6,6), Down (6,5), Down (6,4), Down (6,3), Drop_yellow_key, Drop_blue_key.
</t>
  </si>
  <si>
    <t xml:space="preserve">Human Intentions:
I believe the human moved up to get closer to the yellow door at (3,2) with the hopes of getting the gem at (0,0) which is beyond the yellow door and the blue door at (0,1). To get the gem, the human needs to unlock both doors.
Optimal Response:
Although the human only requested the yellow key, I will get the blue key as well (7, 9) to minimize movement and time since the human will come across the blue door after getting past the yellow door, and because it will minimize movement for myself since the blue key is on the way to getting the yellow key.
Optimal Actions:
(6,8) -&gt; (6,9) -&gt; Pick up Blue key at (7, 9) -&gt; (6,9) -&gt; (5,9) -&gt; (4,9) -&gt; Pick up yellow key at (3,9) -&gt; Now Locate Human and move toward it: (4,9) -&gt; (5,9) -&gt; (6,9) -&gt; (6,8) -&gt; (6, 7) -&gt; (6, 6) -&gt; (6, 5) -&gt; (6, 4) -&gt; (6, 3) -&gt; 
(6, 2) -&gt; Drop Yellow and Blue Key
</t>
  </si>
  <si>
    <t xml:space="preserve">Human Intentions:
The human has moved to (6,2) and requested a key for the yellow door. I think that the human wants to retrieve the gem located at (0,0) behind both the yellow and blue doors.
Optimal Response:
While the human has only requested the yellow key, I will collect both the yellow and blue keys located at (3,9) and (7,9) respectively. This will help the human unlock the yellow and blue doors located at (3,2) and (0,1) respectively. Once both keys are collected, I will pass them to the human at (6,2) to help unlock both doors.
Optimal Actions:
My_position (6,7), Up (6,8), Up (6.9), Right (7,9), Pick_up_blue_key, Left (6,9), Left (5,9), Left (4,9), Left (3,9), Pick_up_yellow_key, Right (4,9), Right (5,9), Right (6,9), Down (6,8), Down (6,7), Down (6,6), Down (6,5), Down (6,4), Down (6,3), Down (6,2), Drop_yellow_key, Drop_blue_key.
</t>
  </si>
  <si>
    <t xml:space="preserve">Human Intentions:
I believe the human moved to (6,7) to go to the yellow door at (3,7) to collect the gem at (0,9). The gem is located behind both the yellow door at (3,7) and blue door at (0,8). To get there, the human needs to unlock both doors.
Optimal Response:
While the human only request for the yellow key, the optimal solution is to grab a yellow key and a blue key. So the robot should move to (3,0) to get a yellow key and to (7,0) to get a blue key. Once the robot collect both keys, move to human and pass the keys. 
Optimal Actions:
my position (6,2) up(6,1) up(6,0) right(7,0) Pick_up_blue_key left(6,0) left(5,0) left(4,0) left(3,0) Pick_up_yellow_key Locate Human(6,7) Move_to_human: right(4,0) right(5,0) right(6,0) down(6,1) down(6,2) down(6,3) down(6,4) down(6,5) down(6,6) down(6,7) Drop_yellow_key Drop_blue_key 
</t>
  </si>
  <si>
    <t xml:space="preserve">Human Intentions:
I believe the human moved to the yellow door located at (7,6) in order to obtain the gem located at (9,0) which is located beyond both the yellow and blue doors located at (7,3) and (8,0) respectively. 
Optimal Response:
I will collect the blue and yellow keys located at (0,7) and (0,3) respectively, to unlock the doors in the path to the gem at (9,0). To minimize movement, I will collect the blue key first and then the yellow key, and then pass them off to the human at (7,6).
Optimal Actions:
My_Position (2,6) Up (1, 6) Up (0, 6) Right (0, 7) Pick_up_blue_key, Left (0, 6), Left (0, 5), Left (0, 4), Left (0, 3), Pick_up_yellow_key, Right (0, 4), Right (0, 5), Right (0, 6), Down (1, 6), Down (2, 6), Down (3, 6), Down (4, 6), Down (5, 6), Down (6, 6), Down (7, 6)
</t>
  </si>
  <si>
    <t xml:space="preserve">Human Intentions:
I believe the human is intending to retrieve the blue gem at (9,0) and so moved to the hallway leading to yellow door at (7,3) and blue door at (8,0).  To retrieve the gem both doors must be unlocked.
Optimal Response:
While the human requested only the yellow key, I will collect yellow1 at (0,3) and blue2 at (0,7) to unlock both doors.  To minimize movement, I will collect yellow1 first, and then blue2 on the way back, as it equal steps regardless of which key is collected first, so I'll choose the furthest.  Once both keys are collected, I will travel to the human and pass the keys to allow them to unlock both doors and retrieve the gem.
Optimal Actions:
My_Position(2,6), Up(1,6) , Up(0,6), Left(0,5), Left(0,4),Left(0,3), Pick_up_yellow_key, Right(0,4), Right(0,5), Right(0,6), Right(0,7), Pick_up_blue_key, Locate_human(7,6), Move_to_human: Left(0,6), Down(1,6), Down(2,6), Down(3,6), Down(4,6), Down(5,6), Down(6,6), Down(7,6), Drop_blue_key, Drop_yellow_key
</t>
  </si>
  <si>
    <t xml:space="preserve">Human Intentions:
Human initially is at (9,6) and moved up to (7, 6) to collect the gem at (9,0) which is located beyond a yellow and a blue door located at (7, 3) and (8,0) respectively. To get this gem, both the doors needs to be unlocked.
Optimal Response:
Though the human requested the key for only the yellow door, I will collect both the yellow and blue key to unlock both the doors located at (7, 3) and (8,0) in order to collect the gem at (9,0). In order to minimize the travel, I will first collect the yellow key located at (0,3) and then the blue key at (0,7) and then I will pass them to the human.
Optimal Actions:
My_position (2, 6), Up (1, 6), Up (0,6), Left (0, 5), Left (0, 4), Left(0,3), Pick_up_yellow_key, Right (0,4), Right(0,5), Right (0,6), Right (0,7), Pick_up_blue_key 
Locate_human (7,6), Move_to_human: Left (0, 6), Down (1,6), Down (2,6), Down (3,6), Down (4,6), Down (5,6), Down (6,6), Down(7,6), Drop_yellow_key, Drop_blue_key.
</t>
  </si>
  <si>
    <t xml:space="preserve">Human Intentions:
I believe the human moved to the yellow door at (3, 2) to collect the gem at (0, 0) located beyond both the blue and yellow doors at (0, 1) and (3,2) respectively. To retrieve the gem the human needs to unlock both these doors.
Optimal Response:
While the human only requested the yellow key, I will collect both the blue and yellow keys located at (7, 9) and (3, 9), respectively, to unlock the two doors blocking the path to the gem at (0, 0). To minimize movement, it wont matter which key I pick up because both of them require the same amount of steps. Once both keys are collected, I will pass them to the human, allowing them to unlock the doors 
Optimal Actions:
My_position (6, 7), Up (6, 8), Right (7, 8), Left (6, 8), Left (6, 9), Left(5, 9), Left(4, 9), Left(3, 9), Pick_up_yellow_key, Right (4, 9), Right (5, 9), Right (6, 9),Right(7, 9),Pick_up_blue_key, Locate_human (6,2) 
Move_to_human: Left(6, 9), Down (6, 8), Down (6, 7), Down (6, 6),Down (6, 5), Down (6, 4), Down (6, 3), Down (6, 2) Drop_blue_key, Drop_yellow_key
</t>
  </si>
  <si>
    <t xml:space="preserve">Human Intentions:
I believe the human moved towards the yellow door at (7,6) to collect the blue diamond at (9,0) located beyond the yellow and blue doors at (7,3) and (8,0) respectively. To retrieve the gem the human needs to unlock both these doors.
Optimal Response:
While the human only requested the yellow key, I will collect both the yellow and blue keys located at (0,3)-1 and (0,7)-2, respectively, to unlock the two doors blocking the path to the gem at (9,0). To minimize movement, I will first pick up the blue key followed by the yellow key, as this strategy reduces the number of steps from my current position at (2,6). Once both keys are collected, I will pass them to the human, allowing them to unlock the doors 
Optimal Actions:
My_Position: (2,6), Up(1,6), Up(0,6), right (0,7) Pick_up_blue_Key, Left(0,6), Left(0,5),Left(0,4), Left(0,3), Pick_up_yellow_key, Locate_human(7,6), Move_to_human: Right(0,4), Right(0,5), Right(0,6), Down(1,6),Down(2,6),Down(3,6),Down(4,6),Down(5,6),Down(6,6),Down(7,6), Drop_Yellow_key, Drop_blue_Key 
</t>
  </si>
  <si>
    <t xml:space="preserve">Human Intentions:
I believe the human moved to the position of (7,6) the yellow door at (7,3) to collect the blue gem at (9,0) located behind both yellow and blue doors (7,3) and (8,0). To retrieve the keys the human needs to unlock these doors.
Optimal Response:
While the human only requested the yellow key, I will collect both the yellow and blue keys located at (0, 3) and (0, 7), respectively, to unlock the two doors blocking the path to the gem at (9, 0). To maintain the minimum traveled distance, I will first pick up the blue key followed by the yellow key. Once both keys are collected, I will pass them to the human, allowing them to unlock the doors
Optimal Actions:
My_position (2, 6), Up (1, 6), Up (0, 6), Right (0, 7) , Pick_up_blue_key, Left (0, 6), Left (0, 5), Left (0,4), Left (0,3)Pick_up_yellow_key,
Locate_human (7,6), Move_to_human: Right (0, 4), Right (0, 5), Right (0, 6), Down (1, 6), Down (2, 6),  Down (3, 6), Down (4, 6), Down (5, 6), Left (6, 6), Left (7, 6), Drop_blue_key, Drop_yellow_key.
</t>
  </si>
  <si>
    <t xml:space="preserve">Human Intentions:
For this system, I won't assume that the robot is aware of the coordinate system. Therefore, directions are given as if a robot with limited sensory equipment (able to see objects right in front of them or next to them). This is intended to help with readability.
The human wants to obtain the blue gem.
Optimal Response:
The robot will obtain the yellow and blue keys and bring them to the human.
Optimal Actions:
The robot will travel, in the following order: 
up until the wall is reached; 
left until the yellow key can be obtained; 
obtain the key; 
right until the blue key can be obtained; 
obtain the key; 
down until the wall is reached; 
left until the wall is reached; 
and down until the keys can be given to the human; 
give keys to human.
</t>
  </si>
  <si>
    <t xml:space="preserve">Human Intentions:
The human is intending to retrieve the blue gem located at (9,0), so he moves to (7,6 ) to durn down the row toward that gem. The gem is behind the blue locked door at (8,0) and the yellow locked door at (7,3). The human asks for the yellow key.
Optimal Response:
While the human only asked for the yellow key, I will collect both the yellow and blue keys that are necessary from (0,3) and (0,7) respectively. I will collect both of these keys and then give them to the human. It does not matter which I retrieve first since both paths result in the same number of steps.
Optimal Actions:
my_position (2, 6) Up (1,6) Up (0,6) Right (0,7) Pick_up_blue_key Left (0,6) Left (0,5) Left (0,4) Left (0,3) Pick_up_yellow_key, Locate_human (7, 6), Move_to_human: Right (0,4) Right (0,5) Right (0,6) Down (1,6) Down (2,6) Down (3,6) Down (4,6) Down (5,6) Down (6,6) Down(7,6) Drop_blue_key Drop_yellow_key
</t>
  </si>
  <si>
    <t xml:space="preserve">Human Intentions:
I believe the human is located at (7,6) and requesting a key for the yellow door because the user wishes to obtain the blue gem. The blue gem is located behind a yellow door and then a blue door at (7,3) and (8,0).
Optimal Response:
While the human only requested the key for the yellow door, I will collect both the yellow and blue keys at (0,3) and (0,7). To minimize movement, I will first go to the yellow key, and then the blue key from the position (2,6). Once both are collected, I will pass them to the human.
Optimal Actions:
My_position (2,6), Up (1,6), Up (0,6), Left (0,5), Left (0,4), Left (0,3), Pick_up_yellow_key, Right (0,4), Right (0,5), Right (0,6), Right (0,7), Pick_up_blue_key, Locate_human (7,6), Move_to_human: Left (0,6), Down (1,6), Down (2,6), Down (3,6), Down (4,6), Down (5,6), Down (6,6), Drop_yellow_key, Drop_blue_key.
</t>
  </si>
  <si>
    <t xml:space="preserve">Human Intentions:
Human moved to (2,6) near yellow door to collect gem at (0,0) located beyond both yellow and blue doors at (2,3) and (1,0) respectively. To retrieve the gem the human needs to unlock both these doors
Optimal Response:
While the human only requested the yellow key, I will collect both the yellow and blue keys located at (9,3) and (9,7) respectively to unlock the two doors blocking the path to the gem at (0,0). The order that I pick up the keys doesn't matter as the number of steps will be the same from my current position at (7,6) either way. I will pick up the blue key first and then the yellow key. Once both the keys are collected, I will pass them to the human allowing them to unlock the doors.
Optimal Actions:
My_position (7,6)
Up(8,6) Up (9,6)
pick_up_blue_key
Right (9,7)
Left (9,6) left (9,5) left (9,4) left (9,3)
pick_up_yellow_key
find_human(2,6)
move_to_human
right(9,4) right (9,5) right (9,6)
down(8,6) down (7,6) down (6,6) down (5,6)  down (4,6) down (3,6) down (2,6)
drop_blue_key
drop_yellow_key
</t>
  </si>
  <si>
    <t xml:space="preserve">Human Intentions:
The Human's initial position was (9,6) and final position was (7,6).
And the human asked for yellow key. This means that they want to get the blue gem at (9,0). So will need to unlock the blue and yellow doors for the same, and so I will retrieve the blue (0,7) and yellow keys(0,3)
Optimal Response:
 so I will retrieve the blue (0,7) and yellow keys(0,3)
Optimal Actions:
PICKING UP YELLOW KEY
my_position (2,6)
up(1,6)
up(0,6)
left (0,5)
left (0,4)
left (0,3)
PICK UP BLUE KEY
my_position (0,3)
right (0,4)
right (0,5)
right (0,6)
right (0,7)
Locate_human (7,6)
MOVE TO HUMAN
my_position (0,7)
left (0,6)
down(1,6)
down(2,6)
down(3,6)
down(4,6)
down(5,6)
down(6,6)
down(7,6)
Handover both the keys to the human
</t>
  </si>
  <si>
    <t xml:space="preserve">Human Intentions:
The human intends to unlock the yellow door. The human also intends for the agent to pick up the key for the yellow door and hand it to the human. Since the door is yellow, the key should also be yellow. 
Optimal Response:
Fetching the yellow key to you to unlock the yellow door. 
Optimal Actions:
(Assuming the bottom left corner is 0,0) The agent moves from (6, 7) to the yellow key (3,9) [2UP -&gt; 3LEFT] and picks it up. The agent then moves next to the human (6,3) [3RIGHT -&gt; 6DOWN] and hands the key to the human. 
</t>
  </si>
  <si>
    <t xml:space="preserve">Human Intentions:
I am certain that the human moved to the space at (6, 7) to collect the gem at (0, 9) located beyond both the yellow and blue doors at (3, 7) and (0, 8) respectively. To retrieve the gem the human needs to unlock both these doors.
Optimal Response:
While the human only requested the yellow key, I will collect both the yellow and blue keys located at (3, 0) and (7, 0), respectively, to unlock the two doors blocking the path to the gem at (0, 9). To minimize movement, I will first pick up the yellow key followed by the blue key, as this strategy reduces the number of steps from my current position at (6, 2). Once both keys are collected, I will pass them to the human, allowing them to unlock the doors
Optimal Actions:
My_position (6, 2), Up (6, 1), Up (6, 0), Left (5, 0), Left (4, 0), Left (3, 0), Pick_up_yellow_key, Right (4, 0), Right (5, 0), Right (6, 0), Right  (7, 0), Locate_human (6,7), Move_to_human, Left (6, 0), Down (6, 1), Down (6, 2), Down (6, 3), Down (6, 4), Down (6, 5), Down (6, 6), Down (6, 7), Drop_blue_key , Drop_yellow_key
</t>
  </si>
  <si>
    <t xml:space="preserve">Human Intentions:
I believe the human moved to (0, 3) to pick up the blue key and requested the yellow key so that they could unlock the blue door at (4, 7) to collect either the gem at (2, 10) located behind the yellow door at (3, 10) or the gem at (10, 0) located behind the yellow door at (8, 0). To retrieve either gem, the human needs to unlock the blue door and one of the yellow doors, so I do not need to assume which gem they are attempting to retrieve.
Optimal Response:
The only thing I need to do is give the human the yellow key since they are already picking up the blue key on their own. The closest yellow key to my position of (10, 9) is the one at (8, 10), so I will pick that up. Then, I will move to (4, 7), on the other side of the blue door, where I will wait to give the human the yellow key after he unlocks the door.
Optimal Actions:
My_position(10, 9), Right(10, 10), Up(9, 10), Up(8, 10), Pick_up_yellow_key, Instruct_human_to_open(4, 7), Locate_human(4, 7), Move_to_human: Up(7, 10), Up(6, 10), Up(5, 10), Up(4, 10), Left(4, 9), Left(4, 8), Left(4, 7), Drop_yellow_key.
</t>
  </si>
  <si>
    <t xml:space="preserve">Human Intentions:
I believe the human asked for a yellow key after mentioning grabbing the blue key (1, 10) because they intend to reach the yellow gem (11, 9). The optimal path to the yellow gem only requires the blue key and one yellow key. if they intended to go to the green gem (1, 1) they would have grabbed the red key (1, 11) instead because that key leads to the fastest path. No other gems require yellow keys.
Optimal Response:
Since the human asked for a yellow key and the robot is not required to open a door to reach the human I will drop the key next to the door (11, 8) that the human is expected to open. There are two yellow keys but the key labeled 3 (11, 3) is on the robots path heading towards the yellow door thus it is optimal for the robot to grab that key. once the robot is in front of the door (11, 7) they can drop the key there for the human to pick up.
Optimal Actions:
start (10, 1), right 1 space (11, 1), up 2 spaces collect yellow key (11, 3), up 4 spaces drop yellow key (11, 7).
</t>
  </si>
  <si>
    <t xml:space="preserve">Human Intentions:
The human is picking up a blue key and wants me to pick up the yellow key, which suggests that he is looking to retrieve the yellow gem at (2,10) beyond the yellow and blue doors at (3,10) and (4,7) respectively. 
Optimal Response:
I will collect the yellow key at (8,10) and travel to the yellow door at (3,10). The human will also travel to the yellow door after collecting the blue key(2) from (1,0) and using it to pass through the blue door at (4,7). I will drop the key for the human at (4,10).
Optimal Actions:
My_Position(10,9), Right(10,10), Up(9,10), Up(8,10), Pickup_Yellow_Key, Up(7,10), Up(6,10), Up(5,10), Up(4,10), Drop_Yellow_Key
</t>
  </si>
  <si>
    <t xml:space="preserve">Human Intentions:
The human is collecting the blue key (0,9) and has requested us to get a yellow key. This indicates that the path the human is taking needs both of these keys. The yellow gem (10,8) is the only path that requires both, from the human's position. These two doors being the blue door at (7,5) and the yellow door at (10,7). This is because I believe the human is acting optimally as well, seeking to unlock the door that shortens their travel time.
Optimal Response:
Since my assumption is that the human intends to retrieve the yellow gem at (10,8), I will retrieve the yellow key at (10, 2) and unlock the yellow door (10,7), waiting for further instruction from the human. This will be an optimal strategy because the human does not need to retrieve the key from the agent and unlock the door, and the agent is not making any possibly unnecessary moves, such as waiting at the blue door (7,5) for the human. I assume that both the human and robot simultaneously take one action at each time step, so the human does not need to spend a time step getting the yellow key passed to them and another to unlock the yellow door at (11,8). 
Optimal Actions:
Current position (9,0), Right (10,0), Up(10,1), Up (10,2), Pick up the yellow key, Up(10,3), Up (10,4), Up(10,5), Up (10,6), Up (10,7), Unlock yellow door
</t>
  </si>
  <si>
    <t xml:space="preserve">Human Intentions:
The human intends on picking up a blue key to unlock the door blocking the robot. The human asks the robot to pick up a yellow key, showing his intention to get either the yellow or green gem.
Optimal Response:
The optimal response would be to get the yellow key at (10,8) and drop it at (10,4) so the human can pick up the key near the door.
Optimal Actions:
My_posiition(9,10), Right(10,10), Up(10,9), Up(10,8), Pick_up_yellow_key, Up(10,7), Up(10,6), Up(10,5), Up(10,4), Drop_yellow_key
</t>
  </si>
  <si>
    <t xml:space="preserve">Human Intentions:
Human moves to (0,3) to pick up blue key at (1,0) to unlock blue door at (4,7). Human also wants yellow key to unlock door at (3,10) after the blue door to get the gem at (2,10), so human will unlock blue door and come right to the yellow door at (4,10).
Optimal Response:
Collect yellow key at (8,10) and meet agent after blue door at (4,7) is unlocked. Drop off yellow key after blue door is unlocked.
Optimal Actions:
Agent position (10,9), right (10,10), up(9,10), up(8,10), Pick_up_yellow_key, Locate_human(4,10), up(7,10), up(6,10), up(5,10), up(4,10), Drop_off_yellow_key.
</t>
  </si>
  <si>
    <t xml:space="preserve">Human Intentions:
The human is moving to get the blue key at (1,0). It asks us to get a yellow key so we can assume it wants to get the gem at (2,10). That gem is blocked by a yellow door at (3,10) and also the human is blocked by the blue door at (4,7).
Optimal Response:
We want to pick up the yellow key at (8,10) since it's on the way to the yellow door. Then since we can't drop the key off directly with the human we will unlock the door at (3,10) ourselves.
Optimal Actions:
My_location(10,9), Right(10,10), Up(9,10), Up(8,10), Pick_up_yellow_key, Up(7,10), Up(6,10), Up(5,10), Up(4,10), Unlock_yellow_door
</t>
  </si>
  <si>
    <t xml:space="preserve">Human Intentions:
I believe the human moved towards the blue key at (1, 0) and asked me to collet yellow key to collect the gem at (2, 10) located beyond both the blue and yellow doors at (4, 7) and (3, 10) respectively. To retrieve the gem the human needs to unlock both these doors. He asked me to get the yellow key and not the blue key because I cannot reach the blue key.
Optimal Response:
Human only requested the yellow key, I will collect yellow key located at (8,10), to unlock the door blocking the path to the gem at (2, 10). To minimize movement, I will pick up the yellow key at (8,10), as this strategy reduces the number of steps from my current position at (10, 9). Once the key is collected, I will pass it to the human, after he unlocks the blue door.
Optimal Actions:
My_position (10, 9), Right (10, 10), Up (9, 10), Up (8, 10), Pick_up_yellow_key, Locate_human (4,7), Move_to_human: Up (7, 10), Up (6, 10),Up (5, 10),Up (4, 10), Left (4, 9), Left (4, 8), Left (4, 7), Drop_yellow_key.
</t>
  </si>
  <si>
    <t xml:space="preserve">Human Intentions:
I believe the human moved to (1,0) to collect the blue key and then moved to collect the gem located at (2,10) located beyond the blue door and yellow door at (4,7) and (3,10) resp. Human also instructed to get the yellow key. After collecting the blue the human moves to the blue door located at (4,7) to unlock the door. To get the gems the human needs to unlock these two doors.
Optimal Response:
The human requested for the yellow key to unlock the door at (3,10). I will collect the yellow key at (8,10). To minimize the steps the yellow key located at (8,10) is much closer. Once I collect this yellow key I will pass them to the human allowing them to unlock the doors. 
Optimal Actions:
My_position(10,9), Right(10,10), Up(9,10), Up(8,10),Pick_up_yellow_key,Locate_human(4,8), Move_to_human: , Up(7,10), Up(6,10), Up(5,10), Up(4,10), Left (4,9), Left(4,8), Drop_yellow_key
</t>
  </si>
  <si>
    <t xml:space="preserve">Human Intentions:
I believe the human moved to (3, 10), so they can pick up the blue key at (0,9). They want me to pick up a yellow key. They likely want to get to the gem at (10, 8)
Optimal Response:
There are two different yellow keys, one at (5,0) and one at (10, 2). I will collect the key at (10,2), since it has the closet path to the gem I think the human wants. Then I will unlock the yellow door, so the human can enter it.
Optimal Actions:
My_position (9,0), Right (10,0), pick_up_yellow_key, Locate_yellow_door (10,7), move_to_human: Up (10,7)
</t>
  </si>
  <si>
    <t xml:space="preserve">Human Intentions:
The human asked to find a yellow key, of which there are two (5,0) and (10,2). I believe that because the human is collecting a blue key and is asking for a yellow key, that they are aiming to collect either the gem at (0,0) or the gem at (10, 8), both of which requiring that a blue door at (7,6) is opened. However, it is more likely that the human wants to acquire the gem at (10,8), as there is a shorter path to get to the gem at (0,0) that would involve a red key, which the human is not requesting. So to retrieve the gem at (10,8), the human must go through the unlocked blue and yellow doors. 
Optimal Response:
Based on the human's request, the human wants to retrieve the gem at (10,8). therefore to minimize overall movement, I will collect the yellow key at (10,2) and drop it at (10,6). This way, the movement of the AI and Human are minimized and the human can open the blue door on their way to the gem at (10,8) through the now open yellow door at (10,7)
Optimal Actions:
My_position (9,0), Right (10,0), Up (10,1), Up (10,2), Pick_up_yellow_key, Up (10,3), Up (10,4), Up (10,5), Up (10,6), Unlock_yellow_door.
</t>
  </si>
  <si>
    <t xml:space="preserve">Human Intentions:
I believe the human moved left to get closer to the blue key at (0, 9) with the hopes of getting the gem at (10, 8) which is beyond the yellow door (10, 7) and the blue door at (7, 6). To get the gem, the human needs to unlock both doors. 
Optimal Response:
The optimal response would be to pick up the yellow key on the way to the human. I will drop the yellow key off at the point just before the door the yellow key, and the human would have reached here on his own accord because he would have picked up the blue key on his end.
Optimal Actions:
(10, 0) -&gt; (10, 1) -&gt; Pick up yellow key at (10, 2) -&gt; (10, 3) -&gt; (10, 4) -&gt; (10, 5) -&gt; (10, 6) Drop of key here where the human will presumably be soon. 
</t>
  </si>
  <si>
    <t xml:space="preserve">Human Intentions:
The human has moved to (3,10), communicated that they are retrieving the blue key, and requested the yellow key. I think that a combination of the two requests means that the human is going after the gem located at (10,8) behind the yellow door. While the human may also intend to collect the red key located at (0,10) and go for the gem located at (0,0), the possibility is lower since the human has not specified this. However, the solution will take this ambiguity into consideration.
Optimal Response:
As the human has requested the yellow key and communicated that they will retrieve the blue key, I will collect the yellow key as instructed. There are two approaches that can be taken here. I can either assume that the human will go for the gem located at (10,8) and thus move to (10,6) just in front of the yellow door and drop the key. This may be smarter but there is an outside chance that the human will pick up both red and blue keys at (0,10) and (0,9) respectively and instead go for the gem located at (0,0). To avoid this I will simply move to the human's position and deliver the key. Additionally, I will collect the key at (10,2) as this minimizes the steps taken.
Optimal Actions:
My_position (9,0). Right(10,0), Up (10,1), Up (10,2), Pick_up_yellow_key, Move_to_human, Drop_yellow_key
</t>
  </si>
  <si>
    <t xml:space="preserve">Human Intentions:
I think the human intend to get to the gem at (10,2). The gem is located behind the blue door at (7,4) and the yellow door at (10,3). They will need unlock both doors to get to the gem.
Optimal Response:
The human request for the robot to find the yellow key while they get a blue. The most optimal solution would to retrieve the yellow key at (10,8) and wait for the human at (10,4). Since we're assuming that the human's aim is the gem at (10,2) the human will eventually move here to the gem. Once the human reach the spot, pass the key to the human.
Optimal Actions:
My position (9,10) right(10,10) up(10,9) up(10,8) Pick_up_yellow_key Up(10,7) up(10,6) up(10,5) up(10,4) Wait_to_drop_yellow_key
</t>
  </si>
  <si>
    <t xml:space="preserve">Human Intentions:
I believe the human moved to their position at (0, 3) in order to obtain the red key located at (0, 0) in order to obtain the gem located beyond both the blue and red doors at (0, 10).
Optimal Response:
I will collect the yellow key located at (8, 10) to unlock the door in the path to the yellow gem at (3, 10).  
Optimal Actions:
My_Position (10, 9) Right (10, 10) Up (9, 10) Up (8, 10) Pick_Up_Yellow_Key, Up (7, 10), Up (6, 10), Up (5, 10), Up (4, 10), Up (3, 10), Unlock_yellow_door, Up(2, 10), Pick_Up_Yellow_Gem
</t>
  </si>
  <si>
    <t xml:space="preserve">Human Intentions:
The human intends to retrieve the yellow gem at (2,10), or the green gem at (10,0). The shortest movement for both of us would be the yellow gem.  The human can unlock the blue door at (7,4) and meet by the yellow door (3,10) at (4,10).
Optimal Response:
I will retrieve yellow key (7,10) on the way to (4,10).
Optimal Actions:
My_Positition(10,9), Right(10,10), Up(9,10),Up(8,10), Pick_up_yellow_key, Move_Towards_Human:Up(7,10),Up(6,10),Up(5,10),Up(4,10), Wait_for_human, Drop_yellow_key
</t>
  </si>
  <si>
    <t xml:space="preserve">Human Intentions:
Human initially is at (0,5) and moved to (0,3) to collect the blue key at (1,0) and wanted to collect the gem at (2,10). To collect that gem the two doors located at (3,10) and (4,7) respectively.
Optimal Response:
As the human is on his way to collect blue key, I will collect the yellow key at (8,10). As the yellow door is after the blue door, to minimize the travel, I will collect the yellow key at (8,10) and will hand human the yellow key after the human has crossed the blue door at (4,7).
Optimal Actions:
My_position (10,9), Right (10,10), Up (9,10), Up (8,10), Pick_up_yellow_key, Up(7,10), Up(6,10), Up(5, 10), Up (4,10). When Human is at (4,10), Drop_yellow_key.
</t>
  </si>
  <si>
    <t xml:space="preserve">Human Intentions:
I believe the human is moving to the blue key (0, 9) to collect the gem at (9, 8) located beyond both the blue and yellow doors at (7, 6) and (4, 7) respectively. To retrieve the gem the human needs to unlock both these doors.
Optimal Response:
The human only requested the yellow key, and I will only collect the yellow key located at (4, 7)  to unlock the yellow door blocking the path to the gem at (4, 8). To minimize movement, I will let the human collect the blue key (7,6), meet at the yellow door (10,6) and drop the key allowing both the doors being unlocked together most efficiently. 
Optimal Actions:
My_position (9, 0), Right (10, 0), Up (10, 1), Up (10, 2), Pick_up_yellow_key
Locate_human (10,6) 
Move_to_human: Up(10, 3), Up(10,4), Up(10,5), Up(10,6),
Drop_yellow_key
</t>
  </si>
  <si>
    <t xml:space="preserve">Human Intentions:
I believe the human will pick up the blue key(1,0) and will move towards the blue door located at (4,7). After that he will move towards yellow door at (3,10) to collect yellow gem at (2,10). To retrieve the gem he needs to unlock both the doors.
Optimal Response:
While the human only requested the yellow key, I will collect the yellow key located at (8,10), to unlock the yellow door blocking the path to the gem at (2,10). I will pass this yellow key to human at Blue door (4,7) when human unlocks the blue door.
Optimal Actions:
My_position (10,9), Right(10,10),Up(9,10),Up(8,10),Pick_yellow_key,Up(7,10),Up(6,10),Up(5,10),Up(4,10),Left(4,9),Left(4,8),Left(4,7),Drop_yellow_key.
</t>
  </si>
  <si>
    <t xml:space="preserve">Human Intentions:
Human Intention: I believe the human moved to (0, 3) to collect blue key (1,0) to retrieve the yellow gem at (2,10) located behind both yellow and blue door (3,10) and (4,7).  The human wants to retrieve that yellow gem behind the two doors.
Optimal Response:
To minimize movement, I will first pick up the yellow key to my left at (10,5), since this strategy reduces the number of steps from my current position of (10,9) . I will also ask the Human to collect the red key so that I can pass through the red door at (5,5). Once the yellow key is collected, I will wait for the human to unlock the red door (5,5) and pass the yellow to the human, allowing them to unlock the doors.
Optimal Actions:
My_position (10, 9), Left (10, 8), Left (10, 7), Left (10, 6) , Left (10,5), Pick_up_yellow_key,
Locate_human (moved to red door) (0,3) Up (9, 5), Up (8, 5), Up (7,5), Up (6,5), Human_unlock_ red_door, Drop_blue_key, 
</t>
  </si>
  <si>
    <t xml:space="preserve">Human Intentions:
The human wants to obtain the yellow gem.
Optimal Response:
The robot will obtain the yellow key nearest the yellow door and give it to the human in front of the yellow door.
Optimal Actions:
The robot will travel, in the following order: 
right until the wall is reached; 
up until the yellow key can be obtained; 
obtain the key; 
up until one grid space remains between the robot and the yellow door; 
wait until human is next to robot; 
give keys to human.
</t>
  </si>
  <si>
    <t xml:space="preserve">Human Intentions:
The human must want the yellow gem located at (2,10) since it is the only one behind a blue and yellow door from the human’s initial position. The human is moving to pick up a blue key at (1,0) and then use it to unlock the blue door at (4,7) and then proceed toward the yellow door at (3,10) which they need the key from the Agent to open.
Optimal Response:
Optimal action is the retrieve the yellow key at (8,10) and then give it to the human when they meet at (4,10)
Optimal Actions:
my_position (10,9) Right (10,10) Up (9,10) Up (8,10) Pick_up_yellow_key Locate_human (4, 10), Move_to_human: Up (7,10) Up (6,10) Up (5,10) Up (4,10) Drop_yellow_key
</t>
  </si>
  <si>
    <t xml:space="preserve">Human Intentions:
The human is at (0,3) and requesting a yellow key which can be applied to unlocking either the yellow gem or the green gem. My assumption is that one of those gems is the goal, especially since the human mentioned how they're on their way to get a blue key which is what provides access to either yellow door after the blue door at (4,7). The other yellow doors available are at (3,10) and (8,0). since the robot has no direct path to the human, my assumption is that the human intends
Optimal Response:
While the human only requested a yellow key, I am unable to make my way to them due to the blue door at (4,7). Since I assume the user only has one gem in mind, I only need one yellow key for minimized movement. I will wait before the blue door after collecting one yellow key at (8,10) and then pass the key when the human approaches.
Optimal Actions:
My_position (10,9), Right (10,10), Up (9,10), Up (9,10), Pick_up_yellow_key, Locate_human (0,3), Move_to_human: Up (8,10), Up (7,10), Up (6,10), Up (5,10), Up (4,10), Left (4,9), Left (4,8), wait_for_human, Drop_yellow_key.
</t>
  </si>
  <si>
    <t xml:space="preserve">Human Intentions:
The human moved towards the blue key at (9,0) and they instructed me to get the yellow key at (2,10) to get the yellow gem at (8,10) located beyond the blue and yellow doors at (6,7) and (7,10) respectively. To retrieve the gem the human needs to unlock both these doors.
Optimal Response:
Human requested to get yellow key as they are getting blue key by themselves. to minimize movement, I will get yellow key at (2,10) and wait for human to unlock blue door at (6,7) and wait outside of yellow door at (6,10). Once human is outside of yellow door at (6,10),I will drop off the yellow key allowing them to unlock the yellow door and collect the yellow gem.
Optimal Actions:
Right(0,10)
Up (1,10) up(2,10)
pick_up_yellow_key
up(3,10) up(4,10) up(5,10) up(6,10)
wait_for_human(6,10)
drop_yellow_key
</t>
  </si>
  <si>
    <t xml:space="preserve">Human Intentions:
Human moves from (0,5) to (0,3), and intends to pick up blue key at (1,0). Asks us to get yellow key. So we infer that, the human wants the yellow gem at (2,10)
Optimal Response:
We pick up yellow key at (8, 10) then ask the human to meet at the blue door at (4,7). Since the human already has blue key, they will unlock the door and meet us at (4,7) at then we pass our yellow key to the human, so they can retrieve the yellow gem at (2,10)
Optimal Actions:
PICK UP YELLOW KEY
my_position(10,9)
right(10,10)
up(9,10)
up(8,10)
LOCATE HUMAN
ask human to meet at the blue door at (3,7)
MOVE TO HUMAN
my_position(8,10)
up(7,10)
up(6,10)
up(5,10)
up(4,10)
up(3,10)
left(3,9)
left(3,8)
left(3,7)
HANDOVER THE YELLOW KEY TO HUMAN
</t>
  </si>
  <si>
    <t xml:space="preserve">Human Intentions:
The human intends to find multiple keys in one sweep. Specifically, the human intends to find the blue key while directing the agent to find the yellow key. After that the human intends to 
Optimal Response:
Yes, I can find a yellow key. There is also a red key one cell above the blue key that can be picked up as well. These keys will be used by the human to unlock the two doors and retrieve the red gem. 
Optimal Actions:
Human moves from (5,10) to (0,9) [5RIGHT -&gt; 1DOWN -&gt; 1LEFT] and picks up the blue key. Human then moves to (0,10) [1UP] and picks up the red key. Agent moves from (9,0) to (10,2) [1RIGHT -&gt; 2UP] and picks up the yellow key. Agent provides human with both keys at  (7, 10) and unlocks blue door, red door to get red gem. 
</t>
  </si>
  <si>
    <t xml:space="preserve">Human Intentions:
I believe that the human moved to the space at (0, 3) to pick up the blue key at (1, 0), so that the human can collect the yellow gem at (2, 10). The yellow gem is located beyond the yellow door at (3, 10). 
Optimal Response:
The human requested a yellow key, and the optimal response is to pick up the one on my way to the human. I will then drop the yellow key in front of the blue door, and instruct the human to open the blue door. 
Optimal Actions:
My_position (10, 9), Right (10, 10), Up (9, 10), Up (8, 10), Pick_up_yellow_key (8, 10), Up (7, 10), Up (6, 10), Up (5, 10), Up (4, 10), Left (4, 9), Left (4, 8), Drop_yellow_key (4, 8), Instruct_human_unlock_blue (4, 7)
</t>
  </si>
  <si>
    <t xml:space="preserve">Human Intentions:
I believe the human moved to (3, 5) to pick up the blue key and requested the red key so that they could unlock the blue door at (10, 10) to collect either the gem at (11, 8) or the gem at (11, 12) located behind the red and blue doors at (9, 10) and (10, 10) respectively. To retrieve either gem the human needs the same keys, so I do not need to assume which gem they are attempting to retrieve.
Optimal Response:
The only thing I need to do is give the human the red key since they are already picking up the blue key on their own. The closest red key to my position of (6, 3) is the one at (8, 6), so I will pick that up. Then, I will move to the human, who will be waiting for me at (3, 8) after they pick up the blue key, where I will give them the red key, so they can unlock the doors to retrieve the gem they want.
Optimal Actions:
My_position(6, 3), Down(7, 3), Down(8, 3), Right(8, 4), Right(8, 5), Right(8, 6), Pick_up_red_key, Locate_human(3, 8), Move_to_human: Right(8, 7), Right(8, 8), Right(8, 9), Right(8, 10), Up(7, 10), Up(6, 10), Up(5, 10), Up(4, 10), Up(3, 10), Left(3, 9), Left(3, 8), Drop_red_key.
</t>
  </si>
  <si>
    <t xml:space="preserve">Human Intentions:
The human asked for a red key after saying they are grabbing the blue key at (9, 9), this means they need both a red and blue key to reach a gem, which could be either the blue (9, 1) or green gem (13, 1). However since these gems are both locked behind the same two doors (11, 2) (11, 3) we can treat them as the same gem for the robot since the optimal actions will be the same regardless. Thus the robot can infer that the human is going for either of these gems safely
Optimal Response:
Since the human is grabbing the blue key (9, 9) the robot only needs to grab a red key. red key number 5 (7, 4) is on the way to the door (11, 3) so that the robot can grab that key easily as it travels to the door. Once the robot reaches the door it can drop the key (11, 4) for the human as it is not required to open the door itself.
Optimal Actions:
start (4, 6) down 2 spaces (4, 4), right 3 spaces collect red key (7, 4), right 4 spaces drop red key (11, 4).
</t>
  </si>
  <si>
    <t xml:space="preserve">Human Intentions:
The human seems to be aiming for either the blue gem at (8,12) or green gem at (12,12) beyond the red and blue door at (10,10) and (11,10).
Optimal Response:
I will pick up the Red Key(5) at (6,8) and travel to the red door at (10,10), the human will pick up the blue key(3) at (3,8) and also travel to red door at (10,10), using both keys to open both doors.
Optimal Actions:
My_Position(3,6), Down(3,7), Down(3,8), Right(4,8), Right(5,8), Right(6,8), Pickup_Red_Key, Right(7,8),Right(8,8),Right(9,8),Right(10,8), Drop_Red_Key
</t>
  </si>
  <si>
    <t xml:space="preserve">Human Intentions:
I believe that the human is after either the blue or green gem at (8,0) and (0,11) respectively because the human is requesting red key, while moving to obtain the blue key at (8,8). The human needs two keys to fulfill their goals, as indicated by their instructions. The only path that requires both for a gem is towards the blue and green gem, as mentioned previously.
Optimal Response:
The agent will retrieve the red key at (6,3), move to (10,3), and wait for the human here to pass them red key, allowing the human to open the doors and retrieve the gem. The decision to meet the human here positions the agent in the human's optimal path to their gem. 
Optimal Actions:
Current position (3, 5), Down (3,4), Down (3,3), Right (4,3), Right (5, 3), Right (6,3), Pick up the red key, Right (7,3), Right (8,3), Right (9,3), Right (10,3), drop red key.
</t>
  </si>
  <si>
    <t xml:space="preserve">Human Intentions:
The human intends on picking up the blue key and open doors near the blue and green gem.
Optimal Response:
The optimal response is to pick up the red key on the way and drop the key near the red door
Optimal Actions:
My_position(6,3), Down(7,3), Down(8,3), Right(8,4), Right(8,5), Right(8,6), Pick_up_red_key, Right(8,7), Right(8,8), Right(8,9), Right(8,10), Drop_red_key
</t>
  </si>
  <si>
    <t xml:space="preserve">Human Intentions:
Human is moving to get blue key at (3,8) to unlock blue door at (10,10) but needs the red key from agent to unlock red door before blue door at (9,10). Agent will collect blue key and come down to (8,10) right before the red door.
Optimal Response:
Collect red key at (8,6) and meet agent at (8,10) to pass the red key.
Optimal Actions:
Agent position (6,3), down(7,3), down(8,3), right(8,4), right(8,5), right(8,6), Pick_up_red_key, Locate_human(8,10), right(8,7), right(8,8), right(8,9), right(8,10), Drop_off_red_key.
</t>
  </si>
  <si>
    <t xml:space="preserve">Human Intentions:
The human is moving to get the blue key at (3,8) and request us to get a red key. We can assume it wants to get either of the two gems in the bottom right corner either at (11,8) or (11,12). It is blocked by a red door at (9,10) and a blue door at (10,10)
Optimal Response:
We should get the red key at (8,6) since it is on the way to the door and then we can meet the human at the door where we will assume it will end up and then drop the key
Optimal Actions:
My_location(6,3), Down(7,3), Down(8,3), Right (8,4), Right(8,5), Right(8,6), Pick_up_red_key, Right(8,7), Right(8,8), Right(8,9), Right(8,10), Wait_for_human, Drop_red_key
</t>
  </si>
  <si>
    <t xml:space="preserve">Human Intentions:
I believe the human moved towards the blue key at (3, 8) and asked me to collect red key, in order  to collect the gems at (11, 8), (11,12) located beyond both the red and blue doors at (9, 10) and (10, 10) respectively. To retrieve the gems the human needs to unlock both these doors.
Optimal Response:
Human only requested the red key, I will collect the red key, to unlock the door blocking the path to the gems. To minimize movement, I will pick up the red key located at (8, 6), as this strategy reduces the number of steps from my current position at (6, 3). Once the key is collected, I will pass it to the human, allowing him to unlock the both the doors as he already will have the blue key.
Optimal Actions:
My_position (6, 3), Down (7, 3), Down (8, 3), Right (8, 4), Right (8, 5),Right (8, 6), Pick_up_red_key, Locate_human (3,8), Move_to_human: Left (8, 5), Left (8, 4), Left (8, 3),     Up (7, 3), Up (6, 3), Up (5, 3), Up (4, 3), Up (3, 3), Right (3, 4), Right (3, 5), Drop_red_key.
</t>
  </si>
  <si>
    <t xml:space="preserve">Human Intentions:
I believe the human moved to (3,8) to collect the blue key and then moved to collect the gem located at (11,12). To get that gem the human needs to unlock two doors located at (9,10) and (10,10). After collecting the blue key the human moves towards the red door at (9,10). To get the gem the human needs to unlock these two doors.
Optimal Response:
The human requested for the red key. To minimize the steps I will collect the red key at (8,6) and move towards the human so that human can unlock the door located at (9,10). Once I collect this red key I will pass them to the human allowing them to unlock the door.
Optimal Actions:
My_position(6,4), Down (7,4), Down(8,4), Right (8,5), Right(8,6), Pick_up_red_key,Locate_human(8,10), Move_to_human:, Right(8,7), Right(8,8), Right(8,9), Right(8,10), Drop_red_key
</t>
  </si>
  <si>
    <t xml:space="preserve">Human Intentions:
The human moved from (3, 8) to (5,8) to get the blue key and asked me to get the red key. They likely want to get the gems behind the red door (10, 2) and blue door (10, 1).
Optimal Response:
Since I believe the human wants me to unlock the red door at (10, 2), I will maximize time by getting the red key at (6, 3), and then I will head straight to unlock the red door at (10,2)
Optimal Actions:
My_position: (3, 5), Down (3, 3), Right (6, 3). Pick_up_red_key. Locate_red_door (10,2). Move_to_red_door: Right (10,3), Down (10,2). Unlock_red_door
</t>
  </si>
  <si>
    <t xml:space="preserve">Human Intentions:
Based on the Human's instruction to pick up a red key while saying that the human themself would get a blue key, the human's intentions are clearly to access one of the gems behind the red and blue doors at (10,2) and (10,1) respectively. To do this these doors must be unlocked. 
Optimal Response:
Given that the human is getting the blue key, the Ai needs to Retrieve a red key and either deliver it to the human or unlock the red door itself. The closest Red key that is on its way to the red door is located at (6,3), so I will collect this key first. Next to minimize distance, I will open the red door, as it is only 4 steps away as opposed to the human which is many more steps away. Therefore, I will unlock the red door at (10,2).
Optimal Actions:
My_position (3,5), Down (3,4), Down (3,3), Right (4,3), Right (5,3), Right (6,3), Pick_up_red_key, Right (7,3), Right (8,3), Right (9,3), Right (10,3), Unlock_red_door.
</t>
  </si>
  <si>
    <t xml:space="preserve">Human Intentions:
The presumed goal is for the human to pick up the green gem at (12, 0). To do that he needs to unlock the blue door and it looks like he wants the agent to get the red key so he can unlock the red door. He needs to unlock both the red and the blue door (10, 2) and (10, 1) respectively, to get the gem. 
Optimal Response:
The best response would be for the agent to pick up the red key on the way to the red lock. The human would also be on the way to the red door but would have picked up the blue key on his way since the blue door is right after the red door.
Optimal Actions:
The human would have reached (10, 3) which is the red door, with the blue key and the agent would eventually meet the human there. 
(3, 4) -&gt; (3, 3) -&gt; (4, 3) -&gt; (5, 3) -&gt; Pick up red key at (6, 3) -&gt; (7, 3) -&gt; (8, 3) -&gt; (9, 3) -&gt; Drop red key at (10, 3). The human can now open both doors.
</t>
  </si>
  <si>
    <t xml:space="preserve">Human Intentions:
Considering that the human is moving towards key 3 and has asked me to retrieve a red key, I think that they are going for either one of the gems at (8,0) or (12,0). 
Optimal Response:
Since the human is going for the gems located at (8,0) or (12,0), they require the red key to unlock the red door at (10,2). This would mean that picking up key 5 at (6,3) would minimize the number of steps required and the key would need to be dropped at (10,3) so that the human can use it to unlock the door at (10,2).
Optimal Actions:
My_position (3,5), Down (3,4), Down (3,3), Right (4,3), Right (5,3), Right (6,3), Pick_up_red_key, Right (7,3), Right (8,3), Right (9,3), Right (10,3), Drop_red_key
</t>
  </si>
  <si>
    <t xml:space="preserve">Human Intentions:
I believe the human intend to retrieve the gem at (8,11) or (12,11). They are both located behind two doors. To get to those they will need to unlock the red door at (10,9) and the blue door at (10,10). 
Optimal Response:
The human ask for you to pick up a red key. Assuming we are basing the human location on where the human is located in the image and not where they will be, the robot can pick up any red key. But the most optimal solution is to pick the red key at (6,8). Since the human's aim is probably the gems behind the red door at (10,9) and the blue door at (10,10). So the human will be moving towards that direction but we don't know the exact location since this is just an image only. 
Optimal Actions:
My position(3,6) down(3,7) down(3,8) right(4,8) right(5,8) right(6,8) Pick_up_red_key Locate_Human(5,3) Move_to_human: left(5,8) left(4,8) left(3,8) up(3,7) up(3,6) up(3,5) up(3,4) up(3,3) right(4,3) right(5,3) drop_red_key
</t>
  </si>
  <si>
    <t xml:space="preserve">Human Intentions:
I believe the human has moved to their position at (3, 5) in order to pick up the blue key at (3, 8) and unlock the door at (1, 10) to obtain the gem at (0, 10).
Optimal Response:
I will collect the red keys at (7, 0) and (7, 6) respectively, so that I can unlock the doors at (8, 3) and (8, 10) respectively, and obtain the gem at (10, 3). In order to minimize movement, I will collect the red key at (7, 0) first and then go to the one at (7, 6).
Optimal Actions:
My_Position (5, 3), Down (6, 3), Down (7, 3), left (7, 2), left (7, 1), left (7, 0), pick_up_red_key, right (7, 1), right (7, 2), right (7, 3), down (8, 3), unlock_red_door, down (9, 3), down(10, 3), pick_up_yellow_gem, up (9, 3), up(8, 3), up(7, 3), right (7, 4), right (7, 5), right (7, 6), pick_up_red_key
</t>
  </si>
  <si>
    <t xml:space="preserve">Human Intentions:
The human is signaling that they wish to go through both a red and a blue door, and is likely trying to gather either the blue gem (11,8) or green (11,12) or both.  
Optimal Response:
The best response is to gather red key at (8,6) and meet above the red door(9,10) at (8,10).
Optimal Actions:
My_position(6,3), Down(7,3),Down(8,3),Right(8,4),Right(8,5), Right(8,6),Pick_up_red_key, Right(8,7), Right(8,8), Right(8,9),Right(8,10), Wait_for_human, Drop_red_key
</t>
  </si>
  <si>
    <t xml:space="preserve">Human Intentions:
Human initially is at (3,3) and moved to (3,5) to collect the blue key at (3,8)  and wanted me to collect the red key, in order to collect the gem at (11,12) located beyond both red and blue doors at (9,10) and (10,10) respectively. To get the gem human needs to unlock both the doors.
Optimal Response:
As the human requested for the red key, I will pick up the red key numbered  '5' located at (8,6) rather that the 4th one, so that I can hand the red key to the human at (8, 10) when he is on his way to collect the gem, rather than to go back to the human to hand him over the key.
Optimal Actions:
My_position (6,3), Down(7,3), Down (8,3), Right(8,4), Right(8,5), Right(8,6), Pick_up_red_key, Right(8,7),Right(8,8), Right(8,9), Right(8,10), Human_moves_to (8,10), Drop_red_key.
</t>
  </si>
  <si>
    <t xml:space="preserve">Human Intentions:
I believe the human is moving to the blue key (8, 8) to collect the gems at (8, 0) and (12,0) located beyond both the red and blue doors at (10, 2) and (10, 1) respectively. To retrieve the gem the human needs to unlock both these doors.
Optimal Response:
The human only requested the red key, and I will only collect the red key located at (10, 2)  to unlock the red door blocking the path to the gems at (8, 0) and (12,0). To minimize movement, I will let the human collect the blue key (8,8), meet behind the red door (10,3) and drop the key allowing both the doors being unlocked together most efficiently. 
Optimal Actions:
My_position (3, 5), Down (3, 4), Down(3, 3), Right(4, 3), Right(5, 3), Right(6, 3), Pick_up_red_key
Locate_human (10,3) 
Move_to_human: Right(7, 3), Right(8, 3), Right(9, 3), Right(10, 3),
Drop_red_key
</t>
  </si>
  <si>
    <t xml:space="preserve">Human Intentions:
I believe the human will pick up blue key at (3,8) and will move toward the red door at (9,10) to collect one of the gem located beyond the red and blue doors at (9,10) and (10,10) respectively. Since he will have only blue key, he will be standing at (8,10) to collect red key.
Optimal Response:
While the human only requested the red key, I will collect the key located at (8,6), to unlock the red door blocking the path to the gem at (11,8) or (11,12). My current position at (6,3). Once the key is collected, I will pass them to the human, allowing them to unlock the doors 
Optimal Actions:
My_position (6,3), Down(7,3),Down(8,3), Right(8,4),Right(8,5),Right(8,6),Pick_red_key, Right(8,7),Right(8,8),Right(8,9),Right(8,10), Drop_red_key.
</t>
  </si>
  <si>
    <t xml:space="preserve">Human Intentions:
I believe the human moved to (3, 5) to collect blue key (3,8) and is asking me to retrieve a red key to collect the blue gem and green gem at (11,8) and (11,12). To retrieve the keys the human needs to unlock the doors.
Optimal Response:
I will first pick up the red key at (8,0), since the minimum distance from the key at (8,0) and the red key at (8,6) have the same distance to reach the human.  So based upon my current position (6, 3) I will travel down to collect the red key and then pass it to the human, allowing them to unlock the doors.
Optimal Actions:
My_position (6, 3), Down (7, 3), Down (8, 3), Left (8, 2) , Left (8,1), Left (8,0) Pick_up_red_key, 
Locate_human (3, 5), Right (8,1), Right (8, 2), Right (8,3), Up (7,3), Up (6, 3), Up (5, 3), Up (4,3), Up (3,3), Right ( 3, 4), Right (3,5) Drop_red_key
</t>
  </si>
  <si>
    <t xml:space="preserve">Human Intentions:
The human wants to obtain the blue and/or green gems.
Optimal Response:
The robot will obtain red key 5 and give it to the human at the rightmost red door.
Optimal Actions:
The robot will travel, in the following order: 
down until the wall (red door, indistinguishable) is reached; 
right until the red key can be obtained; 
obtain the key; 
right until one grid space remains between the robot and the wall; 
wait until human is next to robot; 
give key to human.
</t>
  </si>
  <si>
    <t xml:space="preserve">Human Intentions:
The human must intend to pick either the green stone at (11,12) or the blue stone at (11,8) since they are behind red and blue doors. The human must intend to pick up the blue key at (3,8) and proceed to (8,10) to retrieve the red key from the Agent to be able to unlock the doors.
Optimal Response:
Optimal action would be to retrieve the red key from (8,6) and then proceed to (8,10) to give the key to the human.
Optimal Actions:
my_position (6,3) Down (7,3) Down (8,3) Right (8,4) Right (8,5) Right (8,6) Pick_up_red_key Locate_human (8,10), Move_to_human: Right (8,7) Right (8,8) Right (8,9) Right (8,10) Drop_red_key
</t>
  </si>
  <si>
    <t xml:space="preserve">Human Intentions:
The human is located at (3,5) and has given the information of wanting a blue key and a red key. Factoring both of these in mind, the blue and yellow gems at (11,8) and (11,12) are the only ones behind both a red and blue door at (9,10) and (10,10). My assumption is that one of the gems are the goal.
Optimal Response:
The human requested a red key. I'll start at (6,3) To minimize movement I will collect the key at (8,0), and then bring it to the human.
Optimal Actions:
My_position (6,3),  Down (7,3), Down (8,3), Left (8,2), Left (8,1), Left (8,0), Pick_up_red_key, Locate_human (3,5), Move_to_human: Right (8,1), Right (8,2), Right (8,3), Up (7,3), Up (6,3), Up (5,3), Up (4,3), Up (3,3), Right (3,4), Drop_red_key.
</t>
  </si>
  <si>
    <t xml:space="preserve">Human Intentions:
The human moved to blue key located at (8,8) and instructed me to collect red key to collect blue gem (0,8) or green gem(0,12) located behind red door (2,10) and blue door(1,10) respectively. to retrieve the gem the human needs to unlock both doors.
Optimal Response:
The human needs blue and red keys to get to collect the gem and the human will collect the blue key. So I will collect only the red key. To minimize movement, I will collect the red key at (3,0) and give it to the human at (8,5) as this reduces the number of steps from my current position at (5,3) compared to any other red keys. after I drop off the red key the human can go unlock the doors and retrieve the gem.
Optimal Actions:
down(4,3) down (3,3)
left(3,2) left (3,1) left (3,0)
pick_up_red_key
locate_human (8,5)
move_to_human
right(3,1) right (3,2) right (3,3)
up (4,3) up (5,3) up (6,3) up (7,3) up (8,3)
right(8,4) right (8,5)
drop_red_key
</t>
  </si>
  <si>
    <t xml:space="preserve">Human Intentions:
Human moved from (3,3) to (3,5) and will get blue key from (3,8). Asks us to get red key. This means the human wants to unlock red(9,10) and blue door(10,10) in order to retrive either blue gem at (11,8) or green gem at (11,12)
Optimal Response:
We collect red key from (8,6) and ask to meet human at (9, 10) so we can handover the key and human can unlock red door at (9,10) and blue door at (10,10)  (human got the blue key) and then get access to blue(11,8) or green gem(11,12)
Optimal Actions:
COLLECT THE RED KEY
my_position(6,3)
down(7,3)
down(8,3)
right(8,4)
right(8,5)
right(8,6)
LOCATE HUMAN
Ask human to meet at red door(9,10)
my_position(8,6)
right(8,7)
right(8,8)
right(8,9)
right(8,10)
down(9,10)
Handover the red key to the human
</t>
  </si>
  <si>
    <t xml:space="preserve">Human Intentions:
Human is moving to pick up the blue key and is requesting the agent to pick up the red key if possible. Human intends to unlock the red and blue door to obtain the blue and green gem. 
Optimal Response:
Yes, I can pick up the closest red key. There are two red keys that are 4 cells away. 
Optimal Actions:
Human moves from (4,8) to (9,8) [5RIGHT] and picks up the blue key. Agent moves from (4,5) to (7,3) [2DOWN -&gt; 3RIGHT] to pick up the red key (key #5). Agent and human moves to (11,3) to unlock the red door and blue door and obtain blue and green gems. 
</t>
  </si>
  <si>
    <t xml:space="preserve">Human Intentions:
I believe that the human moved to the space at (3, 5) to pick up the blue key located at (3, 8). I also believe that the human wishes to open the blue door located at (10, 10), which is located beyond the red door at (9, 10), to get the blue and green gems, located at (11, 8) and (11, 12) respectively. However, I do not know how the human will move after picking up the blue key, so I will drop the red key off at the position of (3, 8).
Optimal Response:
I will obtain the red key located at (8, 0) and deliver it to the human. The human said they will get the blue key.
Optimal Actions:
My_position (6, 3), Down (7, 3), Down (8, 3), Left (8, 2), Left (8, 1), Left (8, 0), Pick_up_red_key, Right (8, 1), Right (8, 2), Right (8, 3), Up (7, 3), Up (6, 3), Up (5, 3), Up (4, 3), Up (3, 3), Right (3, 4), Right (3, 5), Right (3, 6), Right (3, 7), Right (3, 8), Drop_red_key
</t>
  </si>
  <si>
    <t xml:space="preserve">Human Intentions:
I believe the human moved to (6, 6) to pick up the blue key and requested the red key so that they could unlock the blue door at (7, 3) to collect either the gem at (8, 0) or the gem at (8, 4) located behind the red and blue doors at (6, 3) and (7, 3) respectively. To retrieve either gem the human needs the same keys, so I do not need to assume which gem they are attempting to retrieve.
Optimal Response:
The only thing I need to do is give the human the red key since they are likely picking up the blue key on their own. The closest red key to my position of (5, 7) is the one at (3, 7), but it is locked behind a blue door at (4, 7), so I will request that the human unlocks it for me because it is more efficient to do this than to get the red key at (0, 7). Then, I will move to (5, 7), where the human will be after they unlock the door, to give the human the red key, so they can retrieve a gem.
Optimal Actions:
My_position(5, 7), Instruct_human_to_open(4, 7), Up(4, 7) Up(3, 7), Pick_up_red_key, Locate_human(5, 7), Move_to_human: Down(4, 7), Down(5, 7), Drop_red_key.
</t>
  </si>
  <si>
    <t xml:space="preserve">Human Intentions:
The human appears to be going for the blue key (7, 1) on their own and have requested the robot to grab a red key. Since they are grabbing the blue key themselves and not using it on the door leading to a closer red key (8, 5) it can be presumed that they are going for the yellow (1, 1) or blue gem (5, 1) as the optimal path to them requires a blue and red key. For the robot's purposes it does not matter which gem the human wants the optimal actions are the same
Optimal Response:
The only red key the robot can reach is red key number one (8, 9) so the robot must grab that key then deposit it in front of the door (4, 3) the human intends to open. The robot should go right then up to grab the red key because it is faster than going left and up then doubling back. Once the robot has the key it should move to the red door then drop it for the human (4, 4).
Optimal Actions:
start (8, 4) right 3 (11, 4), up 5 (11, 9), left 3 grab red key (8, 9), left 4(4 , 9), down 5 drop key (4, 4).
</t>
  </si>
  <si>
    <t xml:space="preserve">Human Intentions:
Since the human needs a red key and it seems he is going to pick up the blue key to open the blue door at (4,7) so that the agent can retrieve the red key.
Optimal Response:
The human procures the blur key(3) at (8,6) and drops it at (5,6), which the agent picks up to open the blue door at (4,7). The agent then retrieves the red key (2) and then drop both keys at (5,7) for the Human.
Optimal Actions:
My_Position(5,7), Left(5,6), Pickup_Blue_Key, Right(5,7), Open_Blue_Door, Up(6,7), Up(7,7), Pickup_Red_Key, Down(6,7), Down(5,7), Drop_Red_Key, Drop_Blue_Key
</t>
  </si>
  <si>
    <t xml:space="preserve">Human Intentions:
I believe the human intends to use both the red and blue key to access their gem. The human is actively traveling towards the blue key, while requesting a red key. Therefore, the human intends to obtain either the yellow gem at (0,0) or the blue gem at (4,0), by unlocking the blue and red door at (3,1) and (3,2) respectively. This would be the most optimal path to either of the gems and any other combination would be suboptimal in obtaining that gem.
Optimal Response:
The optimal response is to travel to the right, then up, and left to obtain the red key at (7, 8), then travel to the red door at (3,2), passing the red key to the human upon reaching the door.
Optimal Actions:
Current position (7,3), Right (8,3), Right (9,3), Right (10, 3), Up (10,4), Up (10,5), Up (10,6), Up (10,7), Up (10,8), Left (9,8), Left (8,8), Left (7,8), Pick up red key, Left (6,8), Left (5,8), Left (4,8), Left (3,8), Down (3, 7), Down (3, 6), Down (3, 5), Down (3, 4), Down (3, 3), Drop red key
</t>
  </si>
  <si>
    <t xml:space="preserve">Human Intentions:
The human asks the robot for a red key and moves towards the blue key. The human might want want to open the blue and red doors or open just the red door to get the green gem.
Optimal Response:
The optimal response is to get the key at (7,0) and drop it near the human
Optimal Actions:
My_position(7,5), Right(8,5), Right(9,5), Right(10,5), Up(10,4), Up(10,3), Up(10,2), Up(10,1), Up(10,0), Left(9,0), Left(8,0), Left(7,0), Pick_up_red_key, Locate_human(x,y), Move_to_human, Drop_red_key
</t>
  </si>
  <si>
    <t xml:space="preserve">Human Intentions:
Human wants a red key and the closest is at (3,7) but to get it the human needs the blue key at (8,6) to unlock blue door at (4,7). 
Optimal Response:
Getting red key #1 at (0,7) would be a much longer path for the agent than just handing human the blue key at (8,6) to unlock blue door at (4,7) to get red key at (3,7).
Optimal Actions:
Agent position (5,7), left(5,6), down(6,6), down(7,6), down(8,6), Pick_up_blue_key, Locate_human(6,6), up(7,6), up(6,6), Drop_off_blue_key.
</t>
  </si>
  <si>
    <t xml:space="preserve">Human Intentions:
The human is looking for the robot to unlock the red door at (6,3) so that it can unlock the blue door at (7,3) and get one of the multiple gems in the area.
Optimal Response:
There is only one available red key here since the second red key is behind a blue door that can't be unlocked. The red key at (0,7) is the key we're going after and the one at (3,7) is being ignored. Then we will leave the key by the red door at (6,3) when the human arrives 
 at (5,3). We need to approach the key from the right to take the shorter path and return from the left for the shorter path to the door.
Optimal Actions:
My_location(5,7), Right(5,8), Right(5,9)Right(5,10), Up(4,10), Up(3,10), Up(2,10), Up(1,10), Up(0,10), Left(0,9), Left(0,8), Left(0,7), Pick_up_red_key, Left(0,6),Left(0,5),Left(0,4), Left(0,3), Down(1,3), Down(2,3), Down(3,3), Down(4,3), Down(5,3), Wait_for_human, Drop_red_key
</t>
  </si>
  <si>
    <t xml:space="preserve">Human Intentions:
I believe the human moved to the blue key at (6, 6)and asked me to collect red key, in order  to collect the gem at (8, 4) located beyond both the red and blue doors at (6, 3) and (7, 3) respectively. To retrieve the gem the human needs to unlock both these doors.
Optimal Response:
Human requested the red key, I will collect the red key to unlock the door blocking the path to the gem at (8, 4). To minimize movement, I will pick up the red key located at (0,7), as other key is locked by blue door, if I use the blue key here then human has to take more steps to collect the gem at (8, 4). Once keys is collected, I will pass them to the human, allowing him to unlock the doors.
Optimal Actions:
My_position (5, 7), Right (5, 8), Right (5, 9), Right (5, 10), Up (4, 10), Up (3, 10), Up (2, 10),    Up (1, 10), Up (0, 10), Left (0, 9), Left (0, 8), Left (0, 7), Pick_up_red_key, Locate_human (6,6), Move_to_human: Left (0, 6), Left (0, 5), Left (0, 4), Left (0, 3), Down (1, 3),Down (2, 3), Down (3, 3), Down (4, 3), Down (5, 3), Right (5, 4), Right (5, 5), Right (5, 6), Down (6, 6), Drop_red_key.
</t>
  </si>
  <si>
    <t xml:space="preserve">Human Intentions:
I believe the human moved to (8,6) to collect the blue key to unlock the door located at (7,3). For that the human needs to unlock the red door located at (6,3). The human moves to (5,3) after collecting the blue key. To retrieve the gems the human needs to unlock these two doors.
Optimal Response:
The human requested for the red key located at (0,7). There is only one way to collect the red key so I will move directly to get that key so that the human can unlock the door located at (6,3). Once I collect this red key I will pass them to the human allowing them to unlock the door.
Optimal Actions:
My_position(5,7), Right(5,8), Right(5,9), Right(5,10), Up(4,10), Up(3,10), Up(2,10), Up(1,10), Up(0,10), Left(0,9), Left(0,8), Left(0,7),Pick_up_red_key,Locate_human(5,3),Move_to_human: Right (0,8), Right (0,9), Right (0,10), Down (1,10), Down (2,10), Down (3,10), Down (4,10), Down (5,10), Left (5,9), Left(5,8), Left(5,7), Left(5,6), Left(5,5), Left(5,4), Left(5,3),Drop_red_key 
</t>
  </si>
  <si>
    <t xml:space="preserve">Human Intentions:
The human is asking me to get the red key, while they move from (3, 3) to (6, 2), closer to the blue key at (6,0). I believe this is because they want me to unlock the red door at (3, 2).
Optimal Response:
Since the closest red key to me at (7, 5) is blocked by a locked door at (7,4). I will go to the red key that is unblocked, at (7, 8). Then I will unlock the red door at (3, 2)
Optimal Actions:
My_position: (7,3), Right (10,3), Up (10,8), Left (7,8) pick_up_red_key. Locate_red_door (3, 2). Left (3,8), Down (3,2). unlock_red_door
</t>
  </si>
  <si>
    <t xml:space="preserve">Human Intentions:
The human is moving towards a blue key before requesting that the AI get a red key. From this information, it appears as if the human wants to access one of the two gems at (0,0) or (4,0), as both of these gems are behind a set of red and blue doors at (3,2) and (3,1) respectively .
Optimal Response:
Form the current position, the only red key that requires no extra steps is located at (7,8), therefore, I will retrieve this key. From here, it takes less movement to go directly to the red door at (3,2) as opposed to delivering the key to the human, as this would take more movement steps. therefore, I will next to to the red door and unlock it for the human. 
Optimal Actions:
My_position (7,3), Right (8,3), Right (9,3), Right (10,3), Up (10,4), Up (10,5), Up (10,6), Up (10,7), Up (10,8), Left (9,8), Left (8,8), Left (7,8), Pick_up_red_key, Left (6,8), Left (5,8), Left (4,8), Left (3,8), Down (3,7), Down (3,6), Down (3,5), Down (3,4), Down (3,3), Unlock_red_door.
</t>
  </si>
  <si>
    <t xml:space="preserve">Human Intentions:
The human’s intentions are to get the blue key at (6, 0) and then meet the agent at (7, 3) to drop off the blue key so that he can unlock the blue door. Once the agent has the blue key he can open the blue door to get the red key and give both keys to the human so he can unlock both doors to get the gem at (4, 0).
Optimal Response:
The agent would wait for the human to give him the key at (7, 3). From there he would open the blue door at (8, 3) then move to (9, 3) to pick up the red key. Then he would move back to (7, 3) to meet the human to give him the red key so that he could unlock both doors.
Optimal Actions:
The agent would move to (8, 3) -&gt;(9, 3) which is where the blue key would be and then move back to (7, 3) to drop the blue key. From there the human could travel to the red and blue doors now that he has both keys and can get the blue gem. 
</t>
  </si>
  <si>
    <t xml:space="preserve">Human Intentions:
Since the human has no need to move to (6,2) unless it is to pick up the blue key located at (6,0), we can assume that the human is collecting key 3. Since the human has also requested a red key, it is likely that the human is either going for the gem located at (4,0) or (0,0) with the latter being the more likely.
Optimal Response:
Since we think that the human is likely going for the gem located at (4,0) or (0,0) with the latter being more likely, it is almost certain that the red key is required to unlock the red door at (3,2). Therefore, we would need to deliver the red key to (3,3) so that the human can use it to unlock the door and access the gems. The quickest way to acquire a red key would be to pick up key 1 located at (7,8) and complete the circuit anticlockwise to end up at (3,3).
Optimal Actions:
My_position(7,3), Right (8,3), Right (9,3), Right (10,3), Up (10,4), Up (10,5), Up (10,6), Up (10,7), Up (10,8), Left (9,8), Left (8,8), Left (7,8), Pick_up_red_key, Left (6,8), Left (5,8), Left (4,8), Left (3,8), Down (3,7), Down (3,6), Down (3,5), Down (3,4), Down (3,3), Drop_red_key
</t>
  </si>
  <si>
    <t xml:space="preserve">Human Intentions:
I think the human intend to unlock the red door at (3,6) and the blue door at (3,7). By unlocking those doors he can retrieve 2 gems behind those doors. The gems located at (0,8) and (0,0). They can retrieve either one or possibly all 2. This seems the most optimal.
Optimal Response:
The human ask for the robot to get the red key. Assuming we are basing this on the loction where the human is in the image and not where they will be, the optimal solution is to get the red key at (7,0). Once you get the red key, locate the human and pass the key to them. That way they can retrieve the gem they want.
Optimal Actions:
My Position (7,5) Right(8,5) Right(9,5) Right(10,5) Up(10,4) Up(10,3) Up(10,2) Up(10,1) Up(10,0) Left(9,0) Left(8,0) Left(7,0) Pick_up_red_key Locate Human(6,6) Move to human: Right(8,0) Right(9,0) Right(10,0) Down(10,1) Down(10,2) Down(10,3) Down(10,4) Down(10,5) Left(9,5) Left(8,5) Left(7,5) Left(6,5) Down(6,6) Drop_red_key
</t>
  </si>
  <si>
    <t xml:space="preserve">Human Intentions:
I believe the human moved to their position at (6, 6) in order to obtain the blue key that can then unlock the blue door at (4, 7) in order to retrieve the red key at (3, 7).
Optimal Response:
I will collect the red key at located at (0, 7) to unlock the red door at (0, 2) and obtain the gem at (0, 0).
Optimal Actions:
My_Position (5, 7), Right (5, 8), Right (5, 9), Right (5, 10), Up (4, 10), Up (3, 10), Up (2, 10), Up (1, 10), Up (0, 10), Left (0, 9), Left (0, 8), Left (0, 7), pick_up_red_key, Left (0, 6), Left (0, 5), Left (0, 4), Left (0, 3), unlock_red_door, Left (0, 2), Left (0, 1), Left (0, 0), pick_up_red_gem
</t>
  </si>
  <si>
    <t xml:space="preserve">Human Intentions:
The human is probably attempting to aim for the blue gem at (8,4).  The yellow gem (8,0) is also possible. The human appears to be attempting to retrieve the blue key, and thus plans to go through the red then blue door at (6,3) and (7,3) respectively.  The human would not need the blue key to go through red door (0,2), and the blue door(4,6) yields a red key.
Optimal Response:
The optimal response is to take the shortest path to red key (0,7), travel to outside red door (0,2) at (0,3) and verify the human is at the expected location (5,3) and then travel to the human to give the keys.
Optimal Actions:
My_position(5,7), Right(5,8), Right(5,9), Right(5,10), Up(4,10), Up(4,10),Up(3,10),Up(2,10),Up(1,10),Up(0,10), Left(0,9), Left(0,8), Left(0,7),Pick_up_red_key, Left(0,6),Left(0,5),Left(0,4),Left(0,3), Locate_human(5,3), Move_to_human:Down(1,3), Down(2,3), Down(3,3), Down(4,3), Down(5,3), Drop_red_key
</t>
  </si>
  <si>
    <t xml:space="preserve">Human Intentions:
Human is initially at (5,3) and moved to (6,6) to collect the blue key at (8,6) and wanted me to collect the red key  in order to collect the gem at (8,10) located beyond the red door, but easy way to get a red key that is right in front of me is beyond blue door. So, would need both the keys to get the gem.
Optimal Response:
As the human gets the blue key at (8,6) and wants me to get a red key, yo minimize my steps, I would get the red key located at (3,7) which is beyond the blue door from the key that human retrieves and then hands him over the red key.
Optimal Actions:
My_position (5,7), Human_retrieves_blue_key at (8,6) and hands_me_blue_key, at (5,7), Unlock_the_blue_door at (4,7), Up(3,7), Pick_up_red_key, Down(4,7), Down(5,7), Drop_red_key.
</t>
  </si>
  <si>
    <t xml:space="preserve">Human Intentions:
I believe the human moved to collect all the gems located beyond the red doors (3, 2) and (10, 2) .To retrieve the gem the human needs to unlock both these doors. 
Optimal Response:
The human only requested the red key, however to move efficiently for the robot  the robot will collect the blue key (6, 0) to unlock the blue door blocking the path to the red key (7, 5).  I will the human at (6,3) and drop the key allowing all the doors to be open to collect all the gems.
Optimal Actions:
My_position (7, 3), Left(6,3), Down(6, 2), Down(6, 1), Down(6, 0)
Pick_up_blue_key
Up(6, 1), Down(6, 2), Down(6, 3), Right(7, 3), Up(7, 4)
Unlock_blue_door
Up(7, 5) Pick_up_red_key
Locate_human (6, 2) 
Move_to_human: Down(7, 4), Down(7, 3), Left(6, 3), Down(6, 2),
Drop_red_key
</t>
  </si>
  <si>
    <t xml:space="preserve">Human Intentions:
I believe the human is at (6,6) to collect the green diamond at (8,10) located beyond the red door at (6,10). To retrieve the gem the human needs to unlock the red door.
Optimal Response:
While the human only requested the red key, I will collect blue key (8,6) first to open the blue door at (4,7) beyond which the red key is present. My current position at (5,7). Once blue key is picked i will open blue door and collect red key and pass it to Human.
Optimal Actions:
My_position (5,7), Left(5,6),Down(6,6), Down(7,6),Down(8,6),Pick_blue_key,Up(7,6),Up(6,6),Up(5,6),Right(5,7),Up(4,7),Unlock_blue_door,Up(3,7),Pick_red_key,Down(4,7),Down(5,7),Left(5,6),Down(6,6),Drop_red_key.
</t>
  </si>
  <si>
    <t xml:space="preserve">Human Intentions:
I believe the human moved to the position at (6,6) to collect the blue key (8,6). However, it is unsure which gem the human wants after the use retrieves both red and blue key. Since it could be retrieving the blue key to allow me to collect key (2) (3, 7) or it could want the yellow and blue gems at position (8,0) and (8,4). To be safe I will retrieve the red key at position (0,7) so the human can have access to any of the gems of their choice. 
Optimal Response:
I will assume that the human wants to retrieve the blue and yellow gems at (8,0) and (8,4). While the closet red key is behind the blue door of (3,7), I will collect the red key located at position (0,7). This is because it is uncertain which door human wants me to open. I will first pick up the red key (0,7) and then I will pass the red key to the human and allow the human to unlock the door that they desire.
Optimal Actions:
My position (5, 7), Right (5,8), Right (5, 9), Right (5, 10), Up (4,10), Up (3,10), Up (2,10), Up (1, 10), Up (0,10), Left (0, 9), Left (0, 8), Left (0,7) 
Pick_up_red_key
Locate_human (6,6), Move_to_human, Right (0, 8), Right (0, 9), Right (0, 10), Down (1, 10), Down (2, 10), Down(3, 10), Down (4,10), Down (5,10), Left (5, 9), Left (5, 8), Left (5,7), Left (5,6), Down(6, 6) 
Drop_red_key
</t>
  </si>
  <si>
    <t xml:space="preserve">Human Intentions:
The human wants to obtain the blue gem.
Optimal Response:
The robot will obtain red key 1 and give it to the human at the lower left red door.
Optimal Actions:
The robot will travel, in the following order: 
right until the wall is reached; 
up until the wall is reached; 
left until the red key can be obtained; 
obtain the key; 
left until the wall (red door) is reached; 
down until one grid space remains between the robot and the red door; 
wait until human is next to robot; 
give key to human.
</t>
  </si>
  <si>
    <t xml:space="preserve">Human Intentions:
The human looks to be heading toward the blue key at (8,6) and asks for a red key, so I believe they are trying to open the red and blue doors at (6,3) and (7,3) respectively to retrieve the stones beyond them.
Optimal Response:
The optimal action would be to retrieve the red key from (0,7) and meet the human back at (5,6) to give the key to them so the human can unlock both doors.
Optimal Actions:
my_position (5, 7) Right (5, 8) Right (5,9) Right (5,10) Up (4,10) Up (3,10) Up (2,10) Up (1,10) Up (0,10) Left (0,9) Left (0,8) Left (0,7) Pick_up_red_key  Locate_human (5, 6), Move_to_human: Right (0,8) Right (0,9) Right (0,10) Down (1,10) Down (2,10) Down (3,10) Down (4,10) Down (5,10) Left (5,9) Left (5,8) Left (5,7) Left (5,6) Drop_red_key
</t>
  </si>
  <si>
    <t xml:space="preserve">Human Intentions:
Observing the human starting from (5,3) and navigating in the direction of the blue key at (8,6), and the request for a red key, my assumption is that the user wishes to use the blue and red keys to access the blue gem at (8,4) which is closest and behind the red and blue doors at (6,3) and (7,3). 
Optimal Response:
The human requested a red key. I'll start at (5,7) and minimize movement by collecting the only accessible key at (0,7) and then bring it to the human.
Optimal Actions:
My_position (5,7), Right (5,8), Right (5,9), Right (5,10), Up (4,10), Up (3,10), Up (2,10), Up (1,10), Up (0,10), Left (0,9), Left (0,8), Left (0,7), Pick_up_red_key, Locate_human (6,6), Move_to_human: Left (0,6), Left (0,5), Left (0,4), Left (0,3), Down (1,3), Down (2,3), Down (3,3), Down (4,3), Down (5,3), Right (5,4), Right (5,5), Right (5,6), Drop_red_key.
</t>
  </si>
  <si>
    <t xml:space="preserve">Human Intentions:
The human moved towards the blue key at (0,6) and asked me to collect red key. The human could want to collect any of the gems located in the grid as all of them either need the human to have a red key or a combination of both red and blue key.
Optimal Response:
The human requested a red key and the closest red key is at ((5,7) but is behind blue door (4,7). Since the human might need to use the blue key for retrieveing the gem, I will get the key located at (8,7). This trategy makes sure that the human does not run out of blue key. Once the red key is collected I will pass it on to the human allowing them to unlock the red door.
Optimal Actions:
 right(3,8)  right(3,9)   right(3,10)
up(4,10) up(5,10) up(6,10) up(7,10) up(8,10)
left(8,9) left (8,8) left (8,7)
pick_up_red_key
locate_human(2,6)
move_to_human
left(8,6) left(8,5) left(8,4) left(8,3)
down(7,3) down(6,3) down(5,3) down(4,3) down(3,3)
right(3,4) right(3,5) right(3,6)
down(2,6)
drop_red_key
</t>
  </si>
  <si>
    <t xml:space="preserve">Human Intentions:
human moves from (5,3) to (6,6), towards the direction of blue key (8,6). we infer that human wants the blue gem at (8,4)
Optimal Response:
we get the blue key from(8,6), unlock blue door at(4,7), get red key from (3,7) and locate human at (6,6)
Optimal Actions:
PICK UP THE BLUE KEY
my_position (5,7)
left(5,6)
down(6,6)
down(7,6)
down(8,6)
UNLOCK THE BLUE DOOR
my_position(8,6)
up(7,6)
up(6,6)
up(5,6)
right(5,7)
up(4,7)
GET THE RED KEY
my_position(4,7)
up(3,7)
LOCATE HUMAN
my_position(3,7)
down(4,7)
down(5,7)
left(5,6)
down(6,6)
handover both the keys to the human
</t>
  </si>
  <si>
    <t xml:space="preserve">Human Intentions:
Since the human is moving towards the blue key, the human intends to pick up the blue key. The human has also asked the agent to pick up the red key. The human can then unlock the red door and blue door and obtain the yellow, red and blue gems. 
Optimal Response:
Yes, I will pick up the red key. Additionally, the coordinates for the blue key are (6,0). Providing movement directions to get to the blue key as you are moving closer to it. 
Optimal Actions:
The human moves from (3,3) to (6,0) [3RIGHT-&gt;3DOWN] and picks up the blue key. The agent moves from (7,3) to (7,8) [3RIGHT-&gt; 5UP -&gt; 3LEFT] and picks up the red key. The agent delivers the key to the human at (3,3). T
</t>
  </si>
  <si>
    <t xml:space="preserve">Human Intentions:
I believe that the human moved to the space of (6, 6) to pick up the blue key located at (8, 6), in order to open the blue door located at (7, 3), which is behind the red door located at (6, 3). 
Optimal Response:
I will obtain the red key located at (0, 7) and deliver it to the human. 
Optimal Actions:
My_position (5, 7), Right (5, 8), Right (5, 9), Right (5, 10), Up (4, 10), Up (3, 10), Up (2, 10), Up (1, 10), Up (0, 10), Left (0, 9), Left (0, 8), Left (0, 7), Pick_up_red_key, Right (0, 8), Right (0, 9), Right (0, 10), Down (1, 10), Down (2, 10), Down (3, 10), Down (4, 10), Down (5, 10), Left (5, 9), Left (5, 8), Left (5, 7), Left (5, 6), Down (6, 6), Drop_red_key
</t>
  </si>
  <si>
    <t xml:space="preserve">Human Intentions:
I believe the human moved to (0, 5) to pick up the blue key and requested the yellow key so that they could unlock the yellow door at (4, 5) or the yellow door at (5, 8), and the blue doors behind them at (6, 4) and (6, 6) or (6, 8) respectively. This would allow them to collect the gem at (7, 4), the gem at (7, 6), or the gem at (7, 8). To retrieve any of the gems the human needs the same keys, so I do not need to assume which gem they are attempting to retrieve.
Optimal Response:
The only thing I need to do is give the human the yellow key since they are picking up the blue key on their own. Both yellow keys are equally close to my position of (9, 5), so I move to the set with more keys at (9, 10) and pick them up. Then, I will move to (0, 10), where the human will be after they pick up the blue key, to give the human the yellow key, so they can retrieve a gem.
Optimal Actions:
My_position(9, 5), Right(9, 6), Right(9, 7), Right(9, 8), Right(9, 9), Right(9, 10), Pick_up_yellow_key, Locate_human(0, 10), Move_to_human: Up(8, 10), Up(7, 10), Up(6, 10), Up(5, 10), Up(4, 10), Left(4, 9), Left(4, 8), Up(3, 8), Left(3, 7) Left(3, 6), Left(3, 5), Up(2, 5), Up(1, 5), Up(0, 5), Right(0, 6), Right(0, 7), Right(0, 8), Right(0, 9), Right(0, 10), Drop_yellow_key.
</t>
  </si>
  <si>
    <t xml:space="preserve">Human Intentions:
The human is going for the blue key (11, 10) and has asked the robot for a yellow key. Unfortunately there are 3 gems that the human could be going for that require a blue and yellow key and the robot cannot assume which the human is going for. However the robot can still give the human a yellow key and let them do the rest.
Optimal Response:
the robot can go either left or right and then travel up towards the door (6, 6) blocking the yellow (5, 3) and blue gem (7, 3). If the robot drops the key there (6, 7) the human can pick up the key even if they are heading to the green gem (9, 3) as they will need to pass through that grid square anyways. Thus it is safe for the robot to follow this course of action to give the human the key they need.
Optimal Actions:
start (6, 1), right 5 grab yellow key (11, 1), up 5 (11, 6), left 2 (9, 6), up 1 (9, 7), left 3 drop key (6, 7).
</t>
  </si>
  <si>
    <t xml:space="preserve">Human Intentions:
I believe the human plans to retrieve either one of the green, blue or yellow gems at (8,8) , (8,6) and (8,4). 
Optimal Response:
I will pick up the yellow key(4) at (9,9) and travel to (3,7), in between the two yellow doors and drop it. The human can then pick it up and decide which door it wants to open with it. 
Optimal Actions:
My_position(9,5), Right(9,6), Right(9,7), Right(9,8), Right(9,9), Pickup_Yellow_Key, Up(8,9), Up(7,9), Up(6,9), Up(5,9), Up(4,9), Left(4,8), Left(4,7), Up(3,7), Left(3,6), Drop_Yellow_Key
</t>
  </si>
  <si>
    <t xml:space="preserve">Human Intentions:
The exact intentions of the human cannot be determined from this context alone, as 3/4 gems require both a blue and yellow key: yellow gem at (4,2), blue gem at (6,2), and the green gem at (8,2). Therefore the agent must decide based on the location of the human, assuming that one move can be made per time step. 
Optimal Response:
The optimal response to minimize the agent's moves is to go to the yellow key at (10,0), as the red gem is no longer a possible gem that the human desires. Since the exact intentions of the human are unknown to this point of the process, and the agent prioritizes minimizing movement, the agent will travel to (8,5), wait two time steps, then check the location of the human. It will take the human 14 time steps to reach (5,6), at step 15 if the human remains here, then the intention is the blue gem or the yellow gem and the agent will make its way there. Otherwise, the human has stepped towards the agent and intends to retrieve the green gem and the agent drops the key for the human. It is important to note for this that it takes 13 time steps for the agent to reach (8,5).
Optimal Actions:
Current position (5,0), Right (6,0), Right (7,0), Right (8,0), Right (9,0), Right (10,0), Pick up yellow key, Up (10,1), Up (10,2), Up (10,3), Up (10,4), Up (10,5), Left (9,5), Left (8,5), Wait, Wait
if Locate Human == (5,6):
Up(8,6), Left (7,6), Left (6,6), Left (5,6), drop yellow key
otherwise:
drop yellow key
# The overhead for movement optimality is 2 extra time steps; if priority was time, then the agent would continue to 5,6 and meet the human halfway if the target was the green gem.
</t>
  </si>
  <si>
    <t xml:space="preserve">Human Intentions:
The human goes to pick up a blue key, the robot picks up a yellow key. The human either intends to get one of the yellow, green, or red gems.
Optimal Response:
The optimal response is to pick up a yellow key and drop it at (10,3)
Optimal Actions:
My_position(5,9), Right(6,9), Right(7,9), Right(8,9), Right(9,9), Right(10,9), Pick_up_yellow_key), Up(10,8), Up(10,7), Up(10,6), Up(10,5), Up(10,4), Left(9,4), Left(8,4), Up(8,3), Left(7,3), Left(6,3), Left(5,3), Drop_yellow_key
</t>
  </si>
  <si>
    <t xml:space="preserve">Human Intentions:
Human wants to collect the only blue key at (0,10) and since that is the only blue key, will stop in front of either the second or third yellow doors at (4,5) or (5,8). So the human will get the blue key and come down to (3,5) and wait for agent to bring the yellow key.
Optimal Response:
Collect yellow key #4 at (9,10) and move up to agent at (3,5) to pass yellow key.
Optimal Actions:
Agent position (9,5), right(9,6), right(9,7), right(9,8), right(9,9), right(9,10), Pick_up_yellow_key, Locate_human(3,5), up(8,10), up(7,10), up(6,10), up(5,10), up(4,10), left(4,9), left(4,8), up(3,8), left(3,7), left(3,6), left(3,5), Drop_off_yellow_key.
</t>
  </si>
  <si>
    <t xml:space="preserve">Human Intentions:
The Human wants us to pick up a yellow key while they get a blue key implying they could be retrieving any 3 of the gems at (7,4), (7,6) or (7,8).  These gems are all blocked by a single yellow door and a single blue door. 
Optimal Response:
We will get the yellow key at (9,10) since it is on average closer to the gates at (5,8) and (4,5). Then we will locate the human and move to them to give them the key wherever they are at in their path.
Optimal Actions:
My_location(9,5), Right(9,6), Right(9,7), Right(9,8), Right(9,9), Right(9,10), Pick_up_yellow_key, Up(8,10), Up(7,10), Up(6,10), Up(5,10), Up(4,10), Left(4,9), Left(4,8), Locate_human(Is human at this door or the next one? Ex: (4,8)), Drop_yellow_key. (If human is at other door then we'd move to that one instead, if human is still in movement then we go to the next door which would intercept their movement if they came to the current door)
</t>
  </si>
  <si>
    <t xml:space="preserve">Human Intentions:
I believe the human moved to the blue key at (0, 5), he will pick it up and asked me to collect yellow key in order to collect the gem at (7, 8) located beyond both the yellow and blue doors at (5, 8) and (6, 8) respectively. To retrieve the gem the human needs to unlock both these doors.
Optimal Response:
Human requested the yellow key, I will collect the yellow key to unlock the door blocking the path to the gem at (7, 8). Any Yellow key can be picked as they are at same distance, I will pick up the yellow key located at (9,10). Once keys is collected, I will pass it to the human, allowing him to unlock the doors.
Optimal Actions:
My_position (9, 5), Right (9, 6), Right (9, 7), Right (9, 8), Right (9, 9), Right (9, 10), Pick_up_yellow_key, Locate_human (0,5), Move_to_human: Up (8, 10), Up (7, 10), Up (6, 10), Up (5, 10), Up (4, 10), Left (4, 9), Left (4, 8), Up (3, 8), Left (3, 7), Left (3, 6), Left (3, 5), Up (2, 5), Up (1, 5), Up (0, 5), Drop_yellow_key.
</t>
  </si>
  <si>
    <t xml:space="preserve">Human Intentions:
I believe the human moved to (0,10) to collect the blue key to unlock the door located at (3,8). For that the human needs to unlock the yellow door located at (5,8). The human moves to (4,8) after collecting the blue key. To retrieve the gems the human needs to unlock these two doors.
Optimal Response:
The human requested for the yellow key located at (9,10). To minimize the steps the yellow key located at (9,10) is much closer and I will move directly to get the key so that the human can unlock the door located at (5,8). Once I collect this yellow key I will pass them to the human to unlock the door.
Optimal Actions:
My_position(9,5), Right(9,6), Right(9,7), Right(9,8), Right(9,9), Right(9,10),Pick_up_yellow_key,Locate_human(4,8), Up(8,10), Up(7,10), Up(6,10), Up(5,10), Up(4,10), Left(4,9), Left(4,8), Drop_yellow_key
</t>
  </si>
  <si>
    <t xml:space="preserve">Human Intentions:
The human at (5, 6) moved to (5, 9) to pick up the blue key at (10, 9) and asked me to pick up a yellow key. I believe the human is trying to get past the yellow door at (5, 5) to one of the blue doors at (4, 3) or (6, 3). Behind each of those doors is a gem.
Optimal Response:
Both yellow keys, at (0,0) and (10,0) are equidistant to me (5,0), so I can go for either one. In the case that the human will go for the gem behind the yellow door at (8, 0), I will go to the key at (10,0). Then I will go to the yellow door at (5,5) and unlock it.
Optimal Actions:
My_position (5,0): Right (10,0) pick_up_yellow_key, locate_yellow_door (5, 5). Up (10,5), Left (8, 5), Up (8, 6), Left (5, 6), Down (5, 5) unlock_yellow_door
</t>
  </si>
  <si>
    <t xml:space="preserve">Human Intentions:
The Human says that they will pick up a blue key while requesting that the AI find a yellow key. There are three different gems that are blocked by a yellow and blue door, being located at (4,2), (6,2), and (8,2). It is unclear which of these gems the Human is referring to, and this is important because the first door to open in each of these cases is a yellow door, of which there are two, one at (5,4) and one at (8,4).
Optimal Response:
Because the human's gem of choice is unclear in this specific scenario, the agent will simply find a yellow key and drop it off in the closest location for the Human to later collect and use to their own liking. They will drop off the key because this minimizes movement over the alternative of handing it to the user. This location of choice to drop the yellow key will be (5,6), as the Human needs to pass through this location no matter which gem they intend to collect. As such, the two yellow keys (0,0) and (10,0) are equidistant from the AI's starting location (5,0) as well as being equidistant to the drop off location (5,6), so the specific key does not matter here. For simplicity, I will chose the key at (10,0) to retrieve, and then drop off. 
Optimal Actions:
My_position (5,0), Right (6,0), Right (7,0), Right (8,0), Right (9,0), Right (10,0), Pick_up_yellow_key, Up (10,1), Up (10,2), Up (10,3), Up (10,4), Up (10,5), Left (9,5), Left (8,5), Up (8,6), Left (7,6), Left (6,6), Left (5,6), Drop_yellow_key.
</t>
  </si>
  <si>
    <t xml:space="preserve">Human Intentions:
The human’s intentions are to pick up the blue key at (10, 9) so that he can open both the yellow door and the blue door to get the green gem, using the yellow key the agent picked up. 
Optimal Response:
The human will pick up the blue key at (10, 9) and eventually move to (8, 5) where he will meet the agent. The agent would pick up the yellow key on his way to meet the human just outside the blue door at (8, 5). 
Optimal Actions:
(6, 0) -&gt; (7, 0) -&gt; (8, 0) -&gt; (9, 0) -&gt; pick up yellow key at (10, 0) -&gt; (10, 1) -&gt; (10, 2) -&gt; (10, 3) -&gt; (10, 4) -&gt; (10, 5) -&gt; (9, 5) -&gt; (8, 5) and drop off yellow key here. 
</t>
  </si>
  <si>
    <t xml:space="preserve">Human Intentions:
There are a total of three gems that can be accessed with a combination of blue and yellow keys. They are the ones located at (2,4), (2,6) and (2,8) respectively. There is no easy way to distinguish between them. Since the human may be going for any of the three gems, it is safest to simply retrieve the yellow key and deliver it to the human.
Optimal Response:
As we do not have an easy way to distinguish between the three gems that the human may be attempting to access, it is optimal to pick up one of the keys located at (0,0) or (10,0) and deliver it to the human's location. Since both keys are exactly 5 steps away, the choice appears to be moot. However, the possible drop locations are either at (5,6) or (8,4) in order to unlock the yellow doors located at (5,5) or (8,3) respectively. Both can be more easily accessed by collecting the key at (10,0). Therefore we should collect key 4 and deliver to the human.
Optimal Actions:
My_position (5,0), Right (6,0), Right (7,0), Right (8,0), Right (9,0), Right (10,0), Pick_up_yellow_key, Move_to_human, Drop_yellow_key
</t>
  </si>
  <si>
    <t xml:space="preserve">Human Intentions:
With this, the human can either retrieve 1 of three possible gems. Either gem at (4,7), (6,7) or (8,7). Since they are all behind blue and yellow doors. They will need the blue key at (10,0) and the yellow key at  (0,9) or (10,9).
Optimal Response:
The human is going to retrieve the blue key and ask the robot to grab the yellow. The robot can grab either yellow key at (0,9) or (10,9) . Once grabbing one of the keys, locate the human and move to pass the key to the human. (The most optimal option is to know which gem the human is aiming for so we can shorten the distance travel. But based on the image we are given this is the most optimal.)
Optimal Actions:
My position (5,9) Left(4,9) Left(3,9) Left(2,9) Left(1,9) Left(0,9) Pick_up_yellow_key Locate_human(5,0) Move_to_human: Up(0,8) Up(0,7) Up(0,6) Up(0,5) Up(0,4) Right(1,4) Right(2,4) Up(2,3) Right(3,3) Right(4,3) Right(5,3) Up(5,2) Up(5,1) Up(5,0) Drop_yellow_key
</t>
  </si>
  <si>
    <t xml:space="preserve">Human Intentions:
I believe the human moved to their position at (0, 5) in order to obtain the blue key at (0, 10) and unlock the door at (6, 4) to obtain the gem at (7, 4).
Optimal Response:
I will collect the yellow key at (9, 10) in order to unlock the yellow lock at (4, 5) that will allow the human to pass through and obtain a gem using their blue key. 
Optimal Actions:
My_Position(10, 5), Right (10, 6), RIght (10, 7), Right (10, 8), right (10, 9), right (10, 10), pick_up_yellow_key, up (9, 10), up (8, 10), up (7, 10), up (6, 10), up (5, 10), left (5, 9), left (5, 8), up (4, 8), left (4, 7), left (4, 6), left (4, 5), down (5, 5), unlock_yellow_door, up (4, 5),  left (4, 4)
</t>
  </si>
  <si>
    <t xml:space="preserve">Human Intentions:
The human might have three choices.  The human might be going for gems behind either yellow door at (4,5) or yellow door at(5,8).  Either way, we should get yellow key at (9,10) and attempt to meet the human outside the correct door.
Optimal Response:
The optimal response is to obtain key(9,10) and then travel the shortest path to the nearest door.  From there, depending on whether it is preferred to have a wasted step or a wasted movement, we should either wait two cycles for the human to indicate which door, or we should move towards the human and additional two movements.  If the human stops outside door at (4,5), we should continue traveling towards the human.
Optimal Actions:
My_position(9,5), Right(9,6),Right(9,7),Right(9,8),Right(9,9), Right(9,10), Pick_up_yellow_key, Up(8,10), Up(7,10), Up(6,10), Up(5,10), Up(4,10), Left(4,9),Left(4,8), Wait_one_step, Wait_one_step, Locate_Human(3,6)? Wait_for_human ; Move_to_human: Up(3,8), Left(3,7),Left(3,6),Left(3,5); Drop_yellow_key
</t>
  </si>
  <si>
    <t xml:space="preserve">Human Intentions:
Human is initially at (3,5) and moved up to (0,5) to collect the blue key at (0,10). Human wanted me to collect a yellow key, I am interpreting that he would want to collect the gem at (7,8) which is beyond both the yellow and blue doors at (5,8) and (6,8) respectively. To retrieve the gem the human needs to unlock both these doors.
Optimal Response:
As the human is on his way to collect the blue key at (0,10), I will collect the yellow key at (9,10).  To minimize the movement, I will collect the yellow key at (9,10) and hand it over to the human at (4, 8) when he is on his way to get the gem, rather than going all the way to human's initial state.
Optimal Actions:
My_position (9,5), Right(9,6), Right(9,7), Right(9,8), Right(9,9), Right(9,10), Pick_up_yellow_key, Up(8,10), Up(7,10), Up(6,10), Up(5,10), Up(4,10), Left (4,9), Left(4,8), Human_moves_to (4,8), Drop_yellow_key.
</t>
  </si>
  <si>
    <t xml:space="preserve">Human Intentions:
I believe the human is moving to the blue key (8, 8) to collect the gems at (4, 2), (6, 2), and (8, 2) located beyond the yellow doors (5, 5) and (8, 4) and blue doors (4,3), (6, 3), and (8, 3). To retrieve the gem the human needs to unlock both these doors. 
Optimal Response:
The human only requested the yellow key, and I will only collect the yellow key located at (10, 0) to unlock the yellow doors blocking the path to the gems at (5, 7) and (8, 6). To minimize movement, I will let the human collect the blue key (10,9), meet behind the yellow door (5,6) and drop the key allowing both the doors being unlocked together most efficiently. 
Optimal Actions:
My_position (5, 0), Right (6, 0), Right (7, 0),Right (8, 0),Right (9, 0),Right (10, 0),
Pick_up_yellow_key
Locate_human (5,6) 
Move_to_human: Up(10, 1), Up(10, 2), Up(10, 3), Up(10, 4), Up(10, 5), Left(9, 5), Left(8, 5) , Up(8, 6), Left(7, 6), Left(6, 6), Left(5, 6)
Drop_yellow_key
</t>
  </si>
  <si>
    <t xml:space="preserve">Human Intentions:
I believe the human wants to retrieve the one of the gems located at (7,4) or (7,6). Now these gems are located beyond yellow and blue doors located at (4,5) and {(6,4) or (6,6)} as these two are in same distance.  
Optimal Response:
While the human requested only yellow key, i will collect yellow key located at (9,10) and give it to the human at (3,5) as the human will be collecting blue key at (0,10) and will wait at (3,5) to open yellow door. I can also collect yellow key at (9,0) which result in same distance.
Optimal Actions:
My_position(9,5), Right(9,6),Right(9,7),Right(9,8),Right(9,9),Right(9,10),Pick_yellow_key,Up(8,10),Up(7,10),Up(6,10),Up(5,10),Up(4,10),Left(4,9),Left(4,8),Up(3,8),Left(3,7),Left(3,6),Left(3,5),Drop_yellow_key.
</t>
  </si>
  <si>
    <t xml:space="preserve">Human Intentions:
I believe the human moved to position (0,5) to retrieve the blue key (0,10). The human wants to collect the gems behind the yellow doors either (4, 5) or (5, 8) and these yellow doors require a blue key. Therefore, the human desires to retrieves the gems from the middle or right-side yellow doors which consists of either yellow, blue or green gems (7, 4), (7,6), (7,8).
Optimal Response:
The human requested yellow key; therefore, I will collect the yellow key at (9,10) and I will pass this key to the human allowing them to unlock the doors. Since the human desires to open the middle and right yellow door I will go to the yellow key at (9,10) since it will be the minimum possible distance.
Optimal Actions:
My_position (9,5), Right (9,6), Right( 9, 7), Right(9, 8), Right(9,9) Right (9,10), Pick_up_yellow_key. Locate_human (0,5), Move_to_human, Up( 9,10), Up (8,10), Up (7,10), Up (6, 10), Up (5, 10), Up (4,10), Left ( 4, 9), Left (4, 8), Up (3,8), Left (3,7), Left (3, 6), Left (3, 5), Up (2, 5) Up (1,5), Up (0,5). Drop_yellow_key
</t>
  </si>
  <si>
    <t xml:space="preserve">Human Intentions:
The human wants to obtain a yellow, blue, or green gem.
Optimal Response:
The robot will obtain the left most key and give it to the human in front of the middle yellow door.
Optimal Actions:
The robot will travel, in the following order: 
left until the wall is reached and yellow key 3 can be obtained; 
obtain the key; 
up until the wall is reached; 
right until the wall is reached; 
up until the wall is reached; 
right until a yellow door is one grid space below and one grid space right of the robot; 
wait until human is next to robot; 
give key to human.
</t>
  </si>
  <si>
    <t xml:space="preserve">Human Intentions:
The human wants to retrieve a blue key and get the agent to get a yellow key for them. From this information, we are not quite sure which doors the human intends to unlock since there are multiple places with both a blue and yellow door in between the human and a gem. However in all of these cases the human would pass through (3,5) where they could meet the agent and receive the yellow key that they asked for.
Optimal Response:
There are two equally optimal and symmetric paths that the agent could take and retrieve a yellow key and meet the human at (3,5) with the same number of steps, so we choose one at random. We will collect the yellow key at (9,0) and meet the human with it at (3,5).
Optimal Actions:
my_position (9,5) Left (9,4) Left (9,3) Left (9,2) Left (9,1) Left (9,0) Pick_up_yellow_key Locate_human (3,5), Move_to_human: Up (8,0) Up (7,0) Up (6,0) Up (5,0) up (4,0) Right (4, 1) Right (4,2) Up (3,2) Right (3,3) Right (3,4) Right (3,5) Drop_yellow_key
</t>
  </si>
  <si>
    <t xml:space="preserve">Human Intentions:
Considering the human's current position at (0,5) and mentioning a blue key, and requesting a yellow one, my assumption is that the user is intending on any of the following gems: yellow, blue, green. Each of them is behind the door combination of a yellow and blue key. 
Optimal Response:
The human requested a yellow key. I'll start at (9,5), locate a yellow key, and bring it to the human to accomplish their intentions. 
Optimal Actions:
My_position (9,5), Right (9,6), Right (9,7), Right (9,8), Right (9,9), Right (9,10), Pick_up_yellow_key, Locate_human(0,5), Move_to_human: Up (8,10), Up (7,10), Up (6,10), Up (5,10), Up (4,10), Left (4,9), Left (4,8), Up (3,8), Left (3,7), Left (3,6), Left (3,5), Up (4,5), Drop_yellow_key.
</t>
  </si>
  <si>
    <t xml:space="preserve">Human Intentions:
The human intends to pick up a blue key and wants me to pick up a yellow key. SO, they are trying to retrieve a gem behind a yellow and blue door. SInce they will plan to get a blue key I will get a yellow key and drop it off so they can retrieve the desired gem.
Optimal Response:
 The number of steps will be the same if I get any of the available yellow keys, so I will get the yellow key at (0,0) and pass them to the human at (9,5) so they can unlock the door and retrieve the gem
Optimal Actions:
left(0,4) left(0,3) left(0,2) left(0,1) left(0,0)
pick_up_yellow_key
locate_human(9,5)
move_to_human
up(1,0) up(2,0) up(3,0) up(4,0) up(5,0)
right(5,1) right(5,2)
up(6,2)
right(6,3) right(6,4) right(6,5)
up(7,5) up(8,5) up(9,5)
drop_yellow_key
</t>
  </si>
  <si>
    <t xml:space="preserve">Human Intentions:
The human is moving towards the blue key and intends to pick it up. The human also intends for the agent to find and pick up a yellow key. The agent intends to unlock the yellow and blue doors and obtain the yellow, blue and green gems. 
Optimal Response:
Yes, I detect two yellow keys that are 5 cells away from me. I will pick up one of them. 
Optimal Actions:
Human moves from (5,6) to (10,9) [3UP -&gt; 5RIGHT] and picks up the blue key. Agent moves from (0,5) to (0,10) and picks up the yellow key.  Agent delivers keys to human at (5,6). 
</t>
  </si>
  <si>
    <t xml:space="preserve">Human Intentions:
I believe that the human moved to the space of (0, 5) in order to obtain the blue key. The blue key can open several doors, two of which are located at (6, 4) and (6, 6), and locked behind a yellow door at (4, 5). The other is located at (6, 8) and is locked behind a yellow door at (5, 8). I do not know which door the human intends to open, but it does not matter.
Optimal Response:
I will obtain the yellow key located at (9, 10), that can open the  yellow doors located at (5, 2), (4, 5), and (5, 8). I will then bring it to the human and deliver it in excellence. 
Optimal Actions:
My_position (9, 5), Right (9, 6), Right (9, 7), Right (9, 8), Right (9, 9), Right (9, 10), Pick_up_yellow_key, Up (8, 10), Up (7, 10), Up (6, 10), Up (5, 10), Up (4, 10), Left (4, 9), Left (4, 8), Up (3, 8), Left (3, 7), Left (3, 6), Left (3, 5), Up (2, 5), Up (1, 5), Up (0, 5), Drop_yellow_key
</t>
  </si>
  <si>
    <t xml:space="preserve">Human Intentions:
I believe the human moved to (3, 6) because they want to unlock the blue door at (3, 9). After that door, there is another red door at (2, 11). After that door, the gem is located at (0, 11). If the human wanted any other gem they would not have moved up to (3, 6), so this is the logical conclusion.
Optimal Response:
The human needs both the blue and red keys. From my current position at (0, 3), the order the keys are picked up does not matter, so I will pick up the red key at (0, 0) first, followed by the blue key at (1, 0). After I will move to the location of the human, (3, 6), in order to give them both keys so that they can retrieve the gem.
Optimal Actions:
My_position(0, 3), Left(0, 2), Left(0, 1), Left(0, 0), Pick_up_red_key, Down(1, 0), Pick_up_blue_key, Locate_human(3, 6), Move_to_human: Right(1, 1), Up(0, 1), Right(0, 2), Right(0, 3), Right(0, 4), Right(0, 5), Down(1, 5), Down(2, 5), Down(3, 5), Right(3, 6), Drop_red_key, Drop_blue_key.
</t>
  </si>
  <si>
    <t xml:space="preserve">Human Intentions:
The human moves up and then to the right where they face a blue door (10, 5) then ask for the key to this door(1, 7). There is only one gem behind that door which is the red gem (12, 8) which can be assumed to be the gem that the human is going for as every other gem would have had the human take a different path. The human needs a blue key for this door but also a red key (1, 8) for the door (12, 6) afterwards.
Optimal Response:
The robot should pick up both the red (1, 8) and blue key (1, 7) for the human as they will need both. Once the robot has the keys they should travel to the human (7, 5) and then drop the keys for the human. Once the human has the keys they can retrieve the gem on their own.
Optimal Actions:
start (4, 8), left 3 grab red key (1, 8), down 1 grab blue key (1, 7), up 1 (1, 8), right 5 (6, 8), down 3 (6, 5), right 1 drop red key drop blue key (7, 5).
</t>
  </si>
  <si>
    <t xml:space="preserve">Human Intentions:
The door closest to the human is the blue door, so it seems that he is asking for the key to the blue door. However, it seems that he is looking to get to the red gem, which is also past the red door. 
Optimal Response:
I will retrieve the blue(2) as well as red(1) key, assuming the human might need both the red and blue keys. The human can pick up both keys, regardless of which gem he is aiming to get. 
Optimal Actions:
My_Position(0,3), left(0,2), left(0,1),left(0,0), Pickup_Red_Key,Down(1,0) Pickup_Blue_Key, Up(0,0), Right(0,1), Right(0,2), Right(0,3), Right(0,4), Right(0,5), Down(1,5), Down(2,5), Down(3,5), Right(3,6), Drop_Red_Key, Drop_Blue_Key
</t>
  </si>
  <si>
    <t xml:space="preserve">Human Intentions:
The humans intentions are to get the red gem at (11, 7) beyond the blue door (9, 4) and the red door at (11, 5). The agent will need to get both of these keys. The reason this is the door that was referred to is that the human decided to pass by the optimal paths to the green gem at (11,0), yellow gem at (0, 3), and the blue gem at (7,3), the blue gem also does not require a key to access. For these reasons the human can only be attempting to retrieve the red gem optimally. 
Optimal Response:
The optimal response is to grab a red and blue key to open both doors that block the red gem. The doors are blue (9,4) and red (11,5). The keys that the agent will need to grab are at (0,7) and (0,6) which are the red and blue keys, respectively. Then the agent will make their way to the blue door at (9,4) to drop the key.
Optimal Actions:
Current position (3,7), Left (2, 7), Left(1,7), Left (0,7), pick up red key, Down (0,6), pick up blue key, Locate Human (6,4), Move to human: Up (0,7), Right (1,7), Right (2,7), Right (3,7), Right (4,7), Right (5,7), Down (5,6), Down (5,5), Down (5,4), Right (6,4), drop red key, drop blue key
</t>
  </si>
  <si>
    <t xml:space="preserve">Human Intentions:
The human is moving towards the blue door and is asking for the key. The human intends on getting the red gem
Optimal Response:
The optimal response is to get the red and the blue key and drop it near the human.
Optimal Actions:
My_position(3,0), Left(2,0), Left(1,0), Left(0,0), Pick_up_red_key, Down(0,1), Pick_up_blue_key, Locate_human(x,y), Move_to_human, Drop_red_key, Drop_blue_key
</t>
  </si>
  <si>
    <t xml:space="preserve">Human Intentions:
The human wants to collect the red or green gems behind the blue and red doors. The human has 2 options, but both red and blue keys at (0,0) and (1,0) are needed.
Optimal Response:
Collect the red key and blue key located at (0,0) and (1,0) and bring to human.
Optimal Actions:
Agent position (0,3), left(0,2), left(0,1), left(0,0), Pick_up_red_key, down(1,0), Pick_up_blue_key, Locate_human(3,6), right(1,1), up(0,1), right(0,2), right(0,3), right(0,4), right(0,5), down(1,5), down(2,5), down(3,5), right(3,6), Drop_off_blue_key, Drop_off_red_key
</t>
  </si>
  <si>
    <t xml:space="preserve">Human Intentions:
We assume the human is trying to unlock the blue door at (3,9). This is the closest door and the only one in eye-range. The human likely would've taken a different turn if they were going to a different door. They are probably going for the red gem at (0,11) which is also blocked by a red door at (2,11)
Optimal Response:
We should get the red key at (0,0) and the blue key at (1,0) and then bring them to the human.
Optimal Actions:
My_location(0,3), Left(0,2), Left(0,1), Left(0,0), Pick_up_red_key, Down(1,0), Pick_up_blue_key, Locate_human(3,6), Move_to_human: Up(0,0), Right(0,1), Right (0,2), Right(0,3), Right(0,4), Right(0,5), Down(1,5), Down(2,5), Down(3,5), Right(3,6), Drop_red_key, Drop_blue_key
</t>
  </si>
  <si>
    <t xml:space="preserve">Human Intentions:
I believe the human moved to the blue door at (3, 6) to collect the gem at (0, 11) located beyond both the blue and red doors at (3, 9) and (2, 11) respectively. To retrieve the gem the human needs to unlock both these doors.
Optimal Response:
While the human only requested one key, I will collect both the blue and red keys located at (1, 0) and (0, 0), respectively, to unlock the two doors blocking the path to the gem at (0, 11). I will first pick up the red key followed by the blue key, as this strategy reduces the number of steps from my current position at (0, 3). Once both keys are collected, I will pass them to the human, allowing them to unlock the doors
Optimal Actions:
My_position (0, 3), Left (0, 2), Left (0, 1), Left (0, 0), Pick_up_red_key, Down (1, 0), Pick_up_blue_key, Locate_human (3,6), Move_to_human: Up (0, 0), Right (0, 1), Right (0, 2), Right (0, 3), Right (0, 4),  Right (0, 5), Down (1, 5), Down (2, 5), Down (3, 5), Right (3, 6), Drop_blue_key, Drop_red_key.
</t>
  </si>
  <si>
    <t xml:space="preserve">Human Intentions:
I believe the human moved to (3,8) to unlock the blue and red door located at (3,9) and (2,11) resp. For that the human needs to unlock the two doors to unlock the gem. The human moves to (3,8). 
Optimal Response:
The human requested for the blue key for the door located at (3,10). I will get the red key along with the blue key. The blue and red key are located at (1,0) and (0,0) resp. Once I will collect this blue key I will collect the red key along with it. After collecting the keys I will pass them to the human to unlock the door.
Optimal Actions:
My_position(0,3),Left(0,2),Left(0,1),Left(0,0), Pick_up_red_key,Down(1,0), Pick_up_blue_key, Locate_human(3,8), Up(0,0), Right(0,1), Right(0,2), Right(0,3), Right(0,4), Right(0,5), Down (1,5), Down (2,5), Down (3,5), Right (3,6), Right (3,7), Right (3,8), Drop_red_key,Drop_blue_key
</t>
  </si>
  <si>
    <t xml:space="preserve">Human Intentions:
Based on the human’s movement from (4, 0) to (6, 4), and their request for me to get a key for “this door”, and they are headed in the same direction as the blue door at (9, 4), I think they want me to get a key for the blue door at (9, 4), so they can get the gem at (11, 7). 
Optimal Response:
Since there is a red door at (11, 5) before you can get to the gem, I will get both the red key at (0, 7) and the blue key at (0, 6). Then I will give theses keys to the human, who will be able to unlock both of these doors to get the gem.
Optimal Actions:
My_position (3, 7), left (0,7) pick_up_red_key, Down (0,6), pick_up_blue_key. Locate_human (6,4): Left (5, 7), Down (5, 4), Left (6, 4), drop_blue_key, drop_red_key
</t>
  </si>
  <si>
    <t xml:space="preserve">Human Intentions:
Based on the Human's movements before prompting the AI for the keys to "this door" referencing the blue door at (9,4), the human's intentions are to acquire the gem at 
(11,7). This Gem is located behind two doors, the blue door referenced before, and a red door at (11,5). to retrieve the gem the human must unlock these doors. 
Optimal Response:
While the human only asked for a key for the immediate blue door, they will also need a red key in order to collect the gem. Therefore, I should collect the only red and blue keys available at (0,7) and (0,6) respectively. I should then go to the human and pass them these two keys. 
Optimal Actions:
My_position (3,7), Left (2,7), Left (1,7), Left (0,7), Pick_up_red_key, Down (0,6), Pick_up_blue_key, Locate_human (6,4), Move_to_human, Up (0,7), Right (1,7), Right (2,7), Right (3,7), Right (4,7), Right (5,7), Down (5,6), Down (5,5), Down (5,4), Drop_blue_key, Drop_red_key.
</t>
  </si>
  <si>
    <t xml:space="preserve">Human Intentions:
The human’s intentions are to meet the agent just outside the red door at (8, 2) and pick up a gem on the way. He will hope the agent gets the red key and the blue key so he can open both doors to get another gem.
Optimal Response:
Pick up the blue gem at (7, 3) and then meet the agent at (8 , 2) just outside the red door where he can now give the human both the red key and the blue key to open the door.
Optimal Actions:
(2, 7) -&gt; (1, 7) -&gt; pick up red key at (0, 7) -&gt; pick up blue key at (0, 6) -&gt; (0, 7) -&gt; (1, 7) -&gt; (2, 7) -&gt; (3, 7) -&gt; (4, 7) -&gt; (5, 7) -&gt; (5, 6) -&gt; (5, 5) -&gt; (5, 4) -&gt; (6, 4) -&gt; (7, 4) -&gt; (7, 3) -&gt; (7, 2) -&gt; (8, 2) Drop off red key
</t>
  </si>
  <si>
    <t xml:space="preserve">Human Intentions:
The human is clearly moving towards the blue door located at (9,4). Any other door could have been accessed much quicker and the human does not need a key to pick up the gem at (7, 3). 
Optimal Response:
Since we know that the human intends to unlock the blue door, it is obvious that we need to first retrieve the blue key.  Subsequently, the human would presumably require a red key to access the gem located at (11, 7). Therefore it makes sense to pick up both keys and deliver to the human. It is obvious that the human will get blocked at (8,4) in the absence of a key and therefore it makes sense to deliver the key there.
Optimal Actions:
My_position (3,7), Left (2,7), Left (1,7), Left (0,7), Pick_up_red_key, Down (0,6), Pick_up_blue_key, Right (1,6), Up (1,7), Right (2,7), Right (3,7), Right (4,7), Right (5,7), Down (5,6), Down (5,5), Down (5,4), Right (6,4), Right (7,4), Right (8,4), Drop_blue_key, Drop_red_key
</t>
  </si>
  <si>
    <t xml:space="preserve">Human Intentions:
I think the human intend to retrieve the gem at (11,0) since they stop on the path to the blue door at (9,3). In order to get to the gem they will need to open two doors. The blue door at (9,3) and red door at (11,2).
Optimal Response:
The human request for the key for the blue door but the most optimal thing to do is get both the red key at (0,0) and the blue key at (0,1). Since the human will need to open both the blue door at (9,3) and the red door at (11,2). So once the robot collect both keys, move to human to pass the keys.
Optimal Actions:
My position (3,0) Left(2,0) Left(1,0) Left(0,0) Pick_up_red_key Down(0,1) Pick_up_blue_key Locate Human(6,3) Move_to_human: Up(0,0) Right(1,0) Right(2,0) Right(3,0) Right(4,0) Right(5,0) Down(5,1) Down(5,2) Down(5,3) Right(6,3) Drop_red_key Drop_blue_key
</t>
  </si>
  <si>
    <t xml:space="preserve">Human Intentions:
I believe the human moved to their position at (3, 6) in order to obtain the blue gem at (4, 7).
Optimal Response:
I will collect the blue key at (1, 0) in order to unlock the door at (3, 8).
Optimal Actions:
My_Position (0, 3), left (0, 2), left (0, 1), left (0, 0), pick_up_red_key, down (1, 0), pick_up_blue_key, down (2, 0), pick_up_yellow_key, right (2, 1), up (1, 1), up (0, 1), right (0, 2), right (0, 3), right (0, 4), right (0, 5), down (1, 5), down (2, 5), down (3, 5), right (3, 6)
</t>
  </si>
  <si>
    <t xml:space="preserve">Human Intentions:
The human is trying to obtain the red gem at (11,0).  He passed the shortest route to the red door and the yellow door on his way to the current position.  He will need to go through the blue door and the red door to reach the gem.
Optimal Response:
The red key and the blue key will both be needed to get through to the red gem even though the door was not specified and only one key was requested.  No movement is lost obtaining the red key, as the red key can be reached on a shortest path to the blue key.  The optimal response is to retrieve both keys, and travel to the human's position or the blue door, whichever is closer.
Optimal Actions:
My_position(0,3), Left(0,2), Left(0,1), Left(0,0), Pick_up_red_key, Down(1,0), Pick_up_blue_key, Locate_human(3,8), Move_to_human: Up(0,0), Right(0,1), Right(0,2), Right(0,3), Right(0,4), Right(0,5), Down(1,5), Down(2,5), Down(3,5), Right(3,6), Right(3,7), Right(3,8), Drop_red_key, Drop_blue_key
</t>
  </si>
  <si>
    <t xml:space="preserve">Human Intentions:
Human is at (7,4) initially and moved to (3,6) and wanted me to get key to open door, but there are 2 doors to get any gem. I assume the human want to collect the gem at (0,11) which is beyond both blue and red doors at (3,9) and (2,11) respectively.
Optimal Response:
While the human wants to just get me a key to unlock the door, I will go ahead and collect both red and blue keys located at (0,0) and (1,0) respectively, to unlock the two doors in the path to collect the gem at (0,11). To minimize the movement, I will first pick up the red key and then blue key from my current position (0,3) and hand them to the human.
Optimal Actions:
My_position (0, 3), Left (0, 2), Left (0, 1), Left (0, 0), Pick_up_red_key, Down (1, 0), Pick_up_blue_key,
Locate_human (3,6), Move_to_human: Right (1, 1), Up (0, 1), Right (0, 2), Right (0, 3), Right (0, 4),  Right(0,5), Down (1, 5), Down (2, 5), Down (3, 5), Right (3, 6), Drop_red_key, Drop_blue_key.
</t>
  </si>
  <si>
    <t xml:space="preserve">Human Intentions:
I believe the human moved to the blue door at (9, 4) to collect the gem at (11, 7) located beyond both the blue and red doors at (9, 4) and (11, 5) respectively. To retrieve the gem the human needs to unlock both these doors.
Optimal Response:
The human only requested the key for the blue door, however I get the pink and blue key because to get that gem you must unlock two doors. To minimize movement, I will get the red key (0, 7) and blue key (0, 6), drop the red key at the human (6, 4) and go to the blue key and unlock it.
Optimal Actions:
My_position (3, 7), Left(2, 7), Left(1, 7), Left(0, 7)
Pick_up_red_key
Down(0, 6)
Pick_up_blue_key
Locate_human (6,4) 
Move_to_human: Up(0, 7), Right(1, 7), Right(2, 7), Right(3, 7), Right(4, 7), Right(5, 7), Down(5, 6), Down(5, 5), Down(5, 4), Right(6, 4)
Drop_red_key
Right(7, 4), Right(8, 4), Right(9, 4), Unlock_blue_door
</t>
  </si>
  <si>
    <t xml:space="preserve">Human Intentions:
I believe the human moved towards the blue door at (3,6) to collect the yellow diamond at (4,0) located beyond the yellow door located at (4,1). To retrieve the gem the human needs to unlock the yellow door.
Optimal Response:
While the human only requested to get key for this door and not mentioned which, the efficient way where he can get a gem is yellow gem at (4,0). I will pick up the yellow key at (2,0) from my position at (0,3) and give it to the Human.
Optimal Actions:
My_position (0,3), Left(0,2),Left(0,1),Down(1,1),Down(2,1),Left(2,0),Pick_yellow_key,Right(2,1),Up(1,1),Up(0,1), 
Right(0,2),Right(0,3),Right(0,4),Right(0,5),Down(1,5),Down(2,5),Down(3,5),Right(3,6), Drop_yellow_key.
</t>
  </si>
  <si>
    <t xml:space="preserve">Human Intentions:
Human Intention: I believe the human moved to the position of (3,6) the blue door at (3, 9) to collect the red gem at (0, 11) located beyond both the red and blue doors at (2, 11) and (3, 9) respectively. To retrieve the gem the human needs to unlock both these doors.
Optimal Response:
The human requested for me to retrieve the key that will open the door (3,9). I will collect both the red and blue keys located at (0, 0) and (1, 0), respectively, to unlock the two doors blocking the path to the red gem at (0, 11). To minimize movement, I will first pick up the red key followed by the blue key, as this strategy reduces the number of steps from my current position at (0, 3). Once both keys are collected, I will pass them to the human, allowing them to unlock the doors
Optimal Actions:
My_position (0,3), Left ( 0,2), Left (0,1), Left (0,0) Pick_up_red_key, Down (1,0), Pick_up_blue_key, Locate_human (4, 6), Move_to_human, Up (0,0), Right (0,1), Right (0,2), Right (0,3), Right (0, 4), Right (0,5), Down (1, 5), Down (2, 5), Down (3,5), Right (4,6), Drop_red_key, Drop_blue_key
</t>
  </si>
  <si>
    <t xml:space="preserve">Human Intentions:
The human wants to obtain the red gem.
Optimal Response:
The robot will obtain the red and blue keys and give them to the human in front of the blue door.
Optimal Actions:
The robot will travel, in the following order: 
left until the wall is reached and the red key can be obtained; 
obtain the key; 
down until the blue key can be obtained; 
obtain the key; 
right until the wall is reached; 
up until the wall is reached; 
right until the wall is reached; 
down until the wall is reached; 
right until robot is next to human; 
give keys to human.
</t>
  </si>
  <si>
    <t xml:space="preserve">Human Intentions:
The human appears to be headed toward the blue door at (3, 9). The only path they could be taking passes through that blue door and also the red door at (2,11) in order to retrieve the red gem located at (0,11).
Optimal Response:
The optimal response would be to provide the human with both the blue and red keys located at (1,0) and (0,0) respectively and give them to the human at (3,8) before they need to go through the blue door.
Optimal Actions:
my_position (0,3) Left (0,2) Left (0,1) Left (0,0) Pick_up_red_key Down (1,0) Pick_up_blue_key Locate_human (3,8), Move_to_human:  Up (0,0) Right (0,1) Right (0,2) Right (0,3) Right (0,4) Right (0,5) Down(1,5) Down(2,5) Down (3,5) Right (3,6) Right (3,7) Right (3,8) Drop_red_key Drop_blue_key
</t>
  </si>
  <si>
    <t xml:space="preserve">Human Intentions:
The human started at (7,4) and moved to (3,6) in the direction of the blue door at (3,9). Following that path it leads past the red door at (2,11) to the red gem, which I assume to be the intended target.
Optimal Response:
The human asked for a key to the door it is heading towards at (3,9), assuming the human wishes to obtain the red gem, I will move from my position at (0,3) and get both the blue and red keys for the two doors. After doing so I will give them to the user.
Optimal Actions:
My_position (0,3), Left (0,2), Left (0,1), Left (0,0), Pick_up_red_key, Down (1,0), Pick_up_blue_key, Locate_human (3,6), Move_to_human: Right (1,1), Up (0,1), Right (0,2), Right (0,3), Right (0,4), Right (0,5), Down (1,5), Down (2,5), Down (3,5), Drop_red_key, Drop_blue_key.
</t>
  </si>
  <si>
    <t xml:space="preserve">Human Intentions:
Human moved towards the blue door at (4,9) to retrieve red gem at (7,11). They will have to pass through both blue and red door((5,11) to get to the gem. So I will get both blue and red keys to unlock these doors
Optimal Response:
Although the human only asked me to get key for blue door, I will also get red key to unlock both doors blocking the red gem. This strategy is optimal as I will have to take least number of steps to help human retrieve the red gem (7,11).
Optimal Actions:
left(7,2) left (7,1) left (7,0)
pick_up_red_key
down(6,0)
pick_up_blue_key
locate_human(4,6)
move_to_human
right(6,1)
up(7,1) 
right(7,2) right(7,3) right(7,4) right(7,5)
down(6,5) down(5,5) down (4,5)
right(4,6)
drop_red_key
drop_blue_key
</t>
  </si>
  <si>
    <t xml:space="preserve">Human Intentions:
human wants to unlock blue door at (3,9) to get get red gem at(0,11)
Optimal Response:
get red key from (0,0) then get blue key from(1,0), give both keys to human at (3,6)
Optimal Actions:
PICK UP THE RED KEY
my_position(0,3)
left(0,2)
left(0,1)
left(0,0)
PICK UP BLUE KEY
my_position(0,0)
down(1,0)
LOCATE HUMAN AT (3,6)
my_position(1,0)
up(0,0)
right(0,1)
right(0,2)
right(0,3)
right(0,4)
right(0,5)
down(1,5)
down(2,5)
down(3,5)
right(3,6)
handover both the keys to the human, so they can unlock the doors at get the red gem at (0,11)
</t>
  </si>
  <si>
    <t xml:space="preserve">Human Intentions:
Since the blue door is closest to the human, the human is asking the agent to fetch them the blue key. The human intends to unlock the blue door, the red door and then obtain the red gem. 
Optimal Response:
Yes, I will pick up the blue key and deliver it to you. I will also pick up the red and yellow keys as they are close by, and the red key can be used to obtain the red gem. 
Optimal Actions:
The agent moves from (3,7) to (0,7) [2LEFT] and picks up the red key, moves to (0,6) [1DOWN] to pick up the blue key, moves to (0,5) [1DOWN] to pick up the yellow key. At the same time, the human moves from (4,0) to (4,8) [4UP -&gt; 4RIGHT] towards the blue door. The agent then moves to (4,7) [1RIGHT -&gt; 1UP -&gt; 4RIGHT -&gt; 3DOWN -&gt; 2RIGHT] and hands the key to the human. 
</t>
  </si>
  <si>
    <t xml:space="preserve">Human Intentions:
The human sees the blue door, as it is the only one not hidden from any view angles. Therefore, the human, located at (3, 6), wishes to enter the blue door located at (3, 9), in order to obtain the red gem. The red gem is also locked behind the red door located at (2, 11), so I will retrieve both the blue and red keys. The blue key is located at (1, 0), and the red key is located at (0, 0). I will retrieve the blue key located at (1, 0), and the red key located at (0,0).
Optimal Response:
The blue key is located at (1, 0), and the red key is located at (0, 0). I will retrieve the blue key located at (1, 0), and the red key located at (0,0). I will retrieve both of the keys because they are near each other, and the optimal number of steps would be to pick up both keys, instead of picking up one and going back for the other.
Optimal Actions:
My_position (0, 3), Left (0, 2), Left (0, 1), Left (0, 0), Pick_up_red_key, Down (1, 0), Pick_up_blue_key, Right (1, 1), Up (0, 1), Right (0, 2), Right (0, 3), Right (0, 4), Right (0, 5), Down (1, 5), Down (2, 5), Down (3, 5), Right (3, 6)
</t>
  </si>
  <si>
    <t xml:space="preserve">Human Intentions:
I believe the human moved to (4, 2) because they want to unlock the red door at (3, 0). After that door is unlocked, the gem they want to retrieve at (0, 0) has no other obstructions, so the job of the agent is complete. If the human wanted any other gem they would have moved to the right or picked it up by themself.
Optimal Response:
The human only needs the red door at (3, 0) to be unlocked. From my current position at (2, 2), the closest red key is at (1, 0), so I will pick that key up to unlock the red door at (3, 0). After the door is unlocked, the human will be able to retrieve the gem.
Optimal Actions:
My_position(2, 2), Left(2, 1), Left(2, 0), Up(1, 0), Pick_up_red_key, Down(2, 0), Unlock_red_door.
</t>
  </si>
  <si>
    <t xml:space="preserve">Human Intentions:
The human goes left and sees the red door (1, 4) and asks the robot to open the door. This path is only optimal if the human is going for the red gem (1, 7) as the other gems require a different path for the optimal route and the blue gem (2, 1) does not require the robot at all. thus it can be assumed that the human is going to the red gem which only requires the robot opens the door for them
Optimal Response:
The robot should grab the red key (1, 6), then open the door immediately below it (1, 4) for the human. The human does not need any other doors open to reach the red key so this is all the robot needs to do. Once the door is open the human can retrieve the gem
Optimal Actions:
start (3, 5), left 2 (1, 5), up 1 grab red key (1, 6), down 1 open red door (1, 5).
</t>
  </si>
  <si>
    <t xml:space="preserve">Human Intentions:
It seems that the human wants to get past the red door(1).
Optimal Response:
I will retrieve the red key at (0,1) and unlock the red door(1). 
Optimal Actions:
My_Position(2,2), Left(2,1), Left(0,2), Up(1,0), Pickup_Red_Key, Down(2,0), Unlock_Red_Door
</t>
  </si>
  <si>
    <t xml:space="preserve">Human Intentions:
The human intends to get the red gem at (0, 6) because they are requesting that a door be unlocked and moving away from any of the other gems that are locked behind doors. This means that the blue gem at (1,0) is not the desired gem and neither are the yellow and green gems (8,4) and (8,0), respectively. Therefore, the only gem still in question is the red gem.
Optimal Response:
The optimal response is to obtain the red key at (0,5) and unlock the door at (0,3). This will result in minimal travel for the human and the agent.
Optimal Actions:
Current position (2,4), Left (1,4), Left (0,4), Up (0,5), pick up red key, Down (0,4), Down (0,3), Unlock red door with red key
</t>
  </si>
  <si>
    <t xml:space="preserve">Human Intentions:
The human is moving towards the red door at (0,3) and wants it unlocked
Optimal Response:
The optimal response is to get the red key and unlock the door
Optimal Actions:
My_position(2,2), Left(1,2), Left(0,2), Up(0,1), Pick_up_red_key, Down(0,2), Unlock_red_door
</t>
  </si>
  <si>
    <t xml:space="preserve">Human Intentions:
Human wants to unlock red door 1 at (3,0), but does not have any keys on their side, so asks agent to grab red key and unlock red door 1.
Optimal Response:
Collect red key at (1,0) and unlock door at (3,0).
Optimal Actions:
Agent position (2,2), left(2,1), left(2,0), up(1,0), Pick_up_red_key, down(2,0), down(3,0), unlock_red_door_red_key
</t>
  </si>
  <si>
    <t xml:space="preserve">Human Intentions:
We assume the human is trying to unlock the leftmost red door at (3,0) since it is moving left and that is the only door left of the human who is at (4,2). The human probably is trying to get the gem at (0,0)
Optimal Response:
We should get the red key at (1,0) and then uses it to unlock the door at (3,0).
Optimal Actions:
My_location(2,2), Left(2,1), Left(2,0), Up(1,0), Pick_up_red_key, Down(2,0), Unlock_red_door
</t>
  </si>
  <si>
    <t xml:space="preserve">Human Intentions:
I believe the human moved to the red door at (4, 2) and asked me to unlock it to collect the gem at (0, 0) located beyond the red door at (3, 0). To retrieve the gem the human asked me to unlock this door.
Optimal Response:
Human requested to unlock red door at (3, 0), I will collect the red key located at (1,0) to unlock the door blocking the path to the gem at (0, 0). Once keys is collected, I will unlock the red door.
Optimal Actions:
My_position (2, 2), Left (2, 1), Left (2, 0), Up (1, 0), Pick_up_red_key, Move_to_red_door: Down (2, 0), Down (3, 0), Unlock_red_door.
</t>
  </si>
  <si>
    <t xml:space="preserve">Human Intentions:
I believe the human moved to (4,2) to unlock the red door at (3,0). Once this door is unlocked the human can retrieve the gems.
Optimal Response:
The human requested to open the red door located at (3,0). The red key is located at (1,0). Once I will collect this red key I can open the red door and let the human collect the gems.
Optimal Actions:
My_position(2,2), Left(2,1), Left(2,0), Up(1,0),Pick_up_red_key,locate_red_door(3,0), Down(2,0),Down(3,0), Open_red_door
</t>
  </si>
  <si>
    <t xml:space="preserve">Human Intentions:
The human moved from (4,0) to (2, 2) and asked me to unlock “that door.” I believe the human wants me to unlock the red door at (0, 3), so the human can get the gem that is behind the door.
Optimal Response:
Based on the human’s request, the optimal response is to get the red key at (0, 5) and then unlock the door at (0,3), so the human can get the gem at (0, 6).
Optimal Actions:
My_position (2, 4): Left (0, 4), Up (0, 5), pick_up_red_key, Down (0, 3), unlock_red_door
</t>
  </si>
  <si>
    <t xml:space="preserve">Human Intentions:
The human requested for the AI to go and unlock that door while moving towards the red door at (0,3). The only gem that requires this door is the gem at (0,6). To retrieve this gem the door must be unlocked. 
Optimal Response:
The only available red key is located at (0,5), so I will first grab this key and then head to the red door at (0,3) to unlock it, as the human cannot unlock this door on their own. from there the human can proceed as they wish. 
Optimal Actions:
My_position (2,4), Left (1,4), Left (0,4), Up (0,5), Pick_up_red_key, Down (0,4), Unlock_red_door.
</t>
  </si>
  <si>
    <t xml:space="preserve">Human Intentions:
The human’s intentions are to pick up the gem at (1, 0) and the move to (0, 2) where he will meet the agent. The agent will be able to give him both the red keys so the human will have his choice of getting the gem at (8, 0) or at (8, 4) afterwards.
Optimal Response:
The optimal response is for the agent to pick up the red key at (0,5), the gem at (0, 6) and the blue key at (1,5). From there he can unlock the red door at (0, 3) and drop the keys and the gem at (0, 2).
Optimal Actions:
(1, 4) -&gt; pick up blue key at (1, 5) -&gt; pick up red key at (0, 5) -&gt; pick up gem at  (0, 6) -&gt; (0, 5) -&gt; (0, 4) -&gt; Unlock red door at (0, 3) -&gt; Drop keys and gem at (0, 2) for human.
</t>
  </si>
  <si>
    <t xml:space="preserve">Human Intentions:
The human is moving to the red door located at (0,3) and needs it unlocked. Subsequently, the human can access either the red gem at (0,6) or the yellow gem at (8, 4) with no additional keys required. If the human wanted to access the gem at (8,0), the initial direction of movement would have been different.
Optimal Response:
The optimal response for this problem is simply to unlock the door at (0,3) as efficiently as possible since the human may access any gem they want after the door is unlocked. Therefore, we need to pick up the red key at (0,5) and unlock the red door at (0,3).
Optimal Actions:
My_position (2,4), Left (1,4), Left (0,4), Up (0,5), Pick_up_red_key, Down (0,4), Unlock_red_door
</t>
  </si>
  <si>
    <t xml:space="preserve">Human Intentions:
I think the human intend to get the gem at (0,0). To do that they need to unlock the red door at (0,3). So they need to retrieve the red key to unlock the door.
Optimal Response:
The human request for the robot to open "that" door. Seeing the direction the human is moving, seems like they are aiming for the gem at (0,0) so the optimal thing to do is get the red key at (0,1). Once the robot get the key, move to the door to open it.
Optimal Actions:
My Position(2,2) Left(1,2) left(0,2) Up(0,1) Pick_up_red_key Locate_red_door(0,3) Move_to_red_door Down(0,2) Down(0,3) Open_red_door1
</t>
  </si>
  <si>
    <t xml:space="preserve">Human Intentions:
I believe the human moved to their position at (4, 2) in order to obtain the gem at (0, 0), which is past the red door at (3, 0).
Optimal Response:
I will collect the red and blue keys at (1, 0) and (1, 1) respectively, and unlock the red door at (3, 0) in order to allow the human to obtain the gem at (0, 0).
Optimal Actions:
My_Position (2, 2), left (2, 1), up (1, 1), pick_up_blue_key, left (1, 0), pick_up_red_key, down (2, 0), down (3, 0), unlock_red_door, down (4, 0)
</t>
  </si>
  <si>
    <t xml:space="preserve">Human Intentions:
The human is trying to reach the red gem at (0,0).  The human is proceeding towards the red door at (3,0) and has turned away from the other red door and the blue door. The human expects the robot to unlock the door, not pass the key.  The human will need to go past the robot to retrieve the gem.
Optimal Response:
The robot will need the red key to unlock the most likely door in the path of the human.  The human requested that the door be unlocked. Even though the red gem was not requested, it saves three moves for the human at the cost of two moves for the robot to retrieve the gem as well.   The optimal response is to retrieve the red key on the shortest path, retrieve the red gem, then take the shortest path to unlock the red door, unlock the door and drop the gem.
Optimal Actions:
My_Position(2,2), Left(2,1), Left(2,0), Up(1,0), Up(0,0), Pick_up_red_gem, Down(1,0), Pick_up_red_key, Down(2,0), Drop_red_gem, Unlock_red_door
</t>
  </si>
  <si>
    <t xml:space="preserve">Human Intentions:
Human is initially at (6,4) and moved to (4,2) and wanted me to unlock the door. I interpret that the human want me to unlock the red door at (3,0) to collect the gem at (0,0).
Optimal Response:
While the human wants me to unlock a door, I will go ahead and collect the red key at (1,0) and unlock the door present at (3,0). So that the human can collect the gem located at (0,0).
Optimal Actions:
My_position (2,2), Left (2,1), Left (2,0),Up (1, 0), Pick_up_red_key, Down (2, 0), Down(3,0), Unlock_red_door.
</t>
  </si>
  <si>
    <t xml:space="preserve">Human Intentions:
I believe the human moved to the red door at (0, 3) to collect the gem at (0, 6) located beyond the red door at (0, 3). To retrieve the gem the red door.
Optimal Response:
The human requested to open the red door so I get the red  key because to get that gem you must unlock the red doors. To minimize movement, I will get the red key (0, 5) and unlock the door for the human.
Optimal Actions:
My_position (2, 4), Left(1, 4), Left(0, 4), Up(0, 5)
Pick_up_red_key
Locate_human (2, 2) 
Move_to_human: Down(0, 4), Down (0,3), 
Unlock_red_door
</t>
  </si>
  <si>
    <t xml:space="preserve">Human Intentions:
I believe the human moved towards the red door at (4,2) to collect the red diamond at (0,0) located beyond the red door at (3,0)-1. To retrieve the gem the human needs to unlock the red doors.
Optimal Response:
While the human only requested to unlock that door, I will collect red key located at (1,0)  to unlock the door blocking the path to the gem at (0,0)). my current position at (2,2). Once the key is collected, I will unlock the red door allowing human to collect the gem.
Optimal Actions:
My_position (2,2), Left(2,1),Left(2,0),Up(1,0),Pick_red_key,Down(2,0),Down(3,0), Unlock_red_door.
</t>
  </si>
  <si>
    <t xml:space="preserve">Human Intentions:
Human Intention: I believe the human moved to the position of (4,2) the red door at (3, 0) to collect the red gem at (0, 0). To retrieve the gem and acquire the key that the human needs to unlock this red door.
Optimal Response:
While the human only requested the red key, I will collect both the red and blue located at (1, 0) and (1, 1), respectively, because the distance to retrieve the red key will be the same regardless. I will first pick up the blue key followed by the red key, as this strategy reduces the number of steps from my current position at (2,2). I will unlock the blue door first assuming that the human wants to unlock the red door to retrieve the red gem.
Optimal Actions:
My_position (2, 2), Left (2, 1), Up (1, 1), Pick_up_blue_key,  Left (1, 0), Pick_up_red_key. Locate_human (4, 2), Move_to_human , Down (2,0), Right (2,1), Right(2,2), Right(2,3), Right (2,4), Right (2,5), Down (3,5) Unlock_blue_door, Down (4,5), Left (4,4), Left (4,3), Left (4,2)
</t>
  </si>
  <si>
    <t xml:space="preserve">Human Intentions:
The human wants to obtain the red gem.
Optimal Response:
The robot will obtain the red key, unlock the leftmost red door, then move out of the way.
Optimal Actions:
The robot will travel, in the following order: 
left until the wall is reached; 
up until the red key can be obtained; 
obtain the key; 
down until the red door is reached; 
unlock the door;  
right one grid space.
</t>
  </si>
  <si>
    <t xml:space="preserve">Human Intentions:
The human appears to be headed toward the red door at (3,0) in order to reach a gem behind it, for example the red gem at (0,0).
Optimal Response:
The agent is on the opposite side of the red door, so it makes sense for the agent to unlock the door for the human. The agent can retrieve the red key from (1,0) and then unlock the red door at (3,0)
Optimal Actions:
my_position (2,2) Left (2, 1) Left (2,0) Up (1,0), Pick_up_red_key, Down (2,0), Down (3,0), Unlock_red_door
</t>
  </si>
  <si>
    <t xml:space="preserve">Human Intentions:
The human started at (6,4) and moved to (4,2), in the direction of the red door at (3,0). Based on this assumption, the user is trying to go towards the red or yellow gems at (0,0) and (2,8). Especially since there is only one red key, and unlocking the door at (3,0) makes the green gem impossible due to another red door in the way and one red key being available.
Optimal Response:
The human asked me to unlock 'that door' which is assumed to be the one the user is heading towards. I will grab the red key and unlock the door for that user.
Optimal Actions:
My_position (2,2), Left (2,1), Left (2,0), Up (1,0), Pick_up_red_key, Locate_red_door (0,3), Move_to_red_door: Down (2,0), Unlock_red_door.
</t>
  </si>
  <si>
    <t xml:space="preserve">Human Intentions:
The human moved towards red door at (3,0) and asked me to unlock that door. The human wants to get the red gem at (6,0) as it is the closest gem to them located beyond the red door (3,0). to retrieve the gem the human needs to unlock the red door (3,0)
Optimal Response:
The human only requested to open red door at (3,0). to minimize steps I will unlock blue door(3,6) to reach the human(2,3). This strategy reduces steps and also prevents me from using up the red key to get to the human. Once both keys are retrieved, I will use blue key to unlock blue door and drop off red key allowing the human to unlock a red door of choice.
Optimal Actions:
left(4,1)
up(5,1)
pick_up_blue_key
left(5,0)
pick_up_red_key
locate_human(2,2)
move_to_human
down(4,0)
right(4,1) right(4,2) right(4,3) right(4,4) right(4,5)
unlock_blue_door
down(3,5) down (2,5)
left(2,4) left(2,3) left(2,2) 
drop_red_key
</t>
  </si>
  <si>
    <t xml:space="preserve">Human Intentions:
human moves from (6,4) to (4,2) i.e. towards the red door at (3,0). so we infer that the human wants red door (3,0) unlocked to get red gem at (0,0)
Optimal Response:
agent collects the red key from (1,0) and unlocks the red door at (3,0)
Optimal Actions:
PICK UP RED KEY
my_position(2,2)
left(2,1)
left(2,0)
up(1,0)
UNLOCK THE RED DOOR
my_position(1,0)
down(2,0)
down (3,0)
once red door is unlocked, human can move freely to get red gem at (0,0)
</t>
  </si>
  <si>
    <t xml:space="preserve">Human Intentions:
The human intends to unlock the red door (door 1) as it is moving towards that door. It requires the agent to pick up a key for the red door, which would be the red key. The human intends to unlock the red door and obtain the red gem. 
Optimal Response:
Yes, picking up the red key for door #1. I will also pick up the blue key as it is nearby. 
Optimal Actions:
Agent moves from (2,4) to (0,5) [2LEFT -&gt; 1UP] and picks up the red key, agent moves to (1,5) [1LEFT] and picks up the blue key as well. Agent moves to (0,3) [1LEFT, 2DOWN] and unlocks door red #1. 
</t>
  </si>
  <si>
    <t xml:space="preserve">Human Intentions:
The human wants to get the red gem, and the player has moved towards the red door located at (3, 0). The human wants me to unlock the red door. 
Optimal Response:
I am going to move to pick up the red key at (1, 0), and unlock the door.
Optimal Actions:
My_position (2, 2), Left (2, 1), Up (1, 1), Pick_up_blue_key, Left (1, 0), Pick_up_blue_key, Down (2, 0), Unlock_door
</t>
  </si>
  <si>
    <t xml:space="preserve">Human Intentions:
I believe the human picked up the red key at (5, 0) and requested that I pick up the blue key because they wanted to reach the gem at (0, 0), which is located behind the blue door at (2, 4) and the red door at (2, 0). That is the only gem that requires the red key, so the human would not have picked it up if they wanted any other gem.
Optimal Response:
Although the human needs the blue door at (2, 4) and the red door at (2, 0) to be unlocked, the human already has the red key, so all I need to do is unlock the blue door for them. The closest blue key to my position at (2, 8) is at (0, 8), so I will pick that key up to unlock the blue door at (2, 4). After the door is unlocked, the human will be able to unlock the red door at (2, 0) and retrieve the gem.
Optimal Actions:
My_position(2, 8), Up(1, 8), Up(0, 8), Pick_up_blue_key, Down(1, 8), Down(2, 8), Left(2, 7), Left(2, 6), Left(2, 5), Unlock_blue_door.
</t>
  </si>
  <si>
    <t xml:space="preserve">Human Intentions:
The human grabs the red key (1, 2) which means they probably need it to reach the gem they are planning to retrieve. The only gem that requires this is the red gem (1, 7) which is locked behind both a red( 1, 5) and blue door (5, 5). Since the human already has the red key then the robot only needs to open the blue door labeled 2 (5, 5) for them.
Optimal Response:
the robot should grab the blue key (9, 7) above them since it is the only blue key. Once they have the blue key they should open the blue door labeled 2 (5, 5). Once that door is open the human can collect the gem on their own.
Optimal Actions:
start (9, 5), up 2 grab blue key (9, 7), down 2 (9, 5), left 3 open blue door (6, 5).
</t>
  </si>
  <si>
    <t xml:space="preserve">Human Intentions:
The human wants me to unlock the blue door, of which there are two. The closest one to me is the door(4), which is what I will assume the human wants me to unlock. The human has a yellow key close to him, which he can pick up to unlock doors (3) and (5).
Optimal Response:
I will pick up the blue key and open the door (4), prioritising  minimum movement.
Optimal Actions:
My_Position(8,2), Up(8,1), Up(8,0), Pickup_Blue_Key, Down(8,1), Down(8,2), Down(8,3), Unlock_Blue_Door(4)
</t>
  </si>
  <si>
    <t xml:space="preserve">Human Intentions:
Since the human has obtained the red key and asked for the agent to unlock the blue door, I believe they intend to retrieve the red gem at (0, 6). This is the only such path that requires both a red key and a blue key to be used.
Optimal Response:
The optimal response is to grab the blue key at (8, 6) and unlock the blue door at (4, 4), so the human can navigate to the red door at (0,6) and unlock it.
Optimal Actions:
Current location (8,4), Up (8,5), Up(8,6), Down (8,5), Down (8,4), left (7,4), left (6,4), left (5,4), left (4,4), unlock blue door
</t>
  </si>
  <si>
    <t xml:space="preserve">Human Intentions:
The human has picked up a red key and has asked to unlock the blue door. The human intends on getting the red gem.
Optimal Response:
The optimal response is to get the blue key and unlock the blue door at (4,2)
Optimal Actions:
My_position(8,2), Up(8,1), Up(8,0), Pick_up_blue_key, Down(8,1), Down(8,2), Left(7,2), Left(6,2), Left(5,2), Unlock_blue_door
</t>
  </si>
  <si>
    <t xml:space="preserve">Human Intentions:
Human wants to collect the yellow gem beyond blue door 2 at (2,4).
Optimal Response:
Collect blue key at (0,8) above agent and unlock blue door 2.
Optimal Actions:
Agent position (2,8), up(1,8), up(0,8), Pick_up_blue_key, down(1,8), down(2,8), left(2,7), left(2,6), left(2,5), left(2,4), unlock_blue_door_blue_key
</t>
  </si>
  <si>
    <t xml:space="preserve">Human Intentions:
We should assume the human is trying to reach gem at (0,0) considering they picked up the red key, which unlocks the gate at (2,0) but is also blocked by a blue door at (2,4) which is the door we are assuming they are trying to unlock now.
Optimal Response:
We should get the blue key at (0,8) and then unlock the door at (2,4).
Optimal Actions:
My_location(2,8), Up(1,8), Up(0,8), Pick_up_blue_key, Down(1,8), Down(2,8), Left(2,7), Left(2,6), Left(2,5), Unlock_blue_door
</t>
  </si>
  <si>
    <t xml:space="preserve">Human Intentions:
I believe the human picked up the red key and  moved to the blue door at (5, 2) and asked me to unlock blue door, in order to collect the gem at (0, 0) located beyond both the blue and red doors at (2, 4) and (2, 0) respectively. To retrieve the gem the human needs to pass both these doors.
Optimal Response:
Human requested to unlock blue door at (2, 4), I will collect the blue key located at (0,8) to unlock the one of the door blocking the path to the gem at (0, 0). Once keys is collected, I will unlock the blue door.
Optimal Actions:
My_position (2, 8), Up (1, 8), Up (0, 8), Pick_up_blue_key, Move_to_blue_door: Down (1, 8), Down (2, 8), Left (2, 7), Left (2, 6), Left (2, 5), Left (2, 4), Unlock_blue_door.
</t>
  </si>
  <si>
    <t xml:space="preserve">Human Intentions:
I believe the human moved to (5,10) to collect the red key to unlock the red door located at (2,0). For that the human needs to unlock the blue door as well located at (2,4). To retrieve the gem the human needs to unlock these doors first. The human moves to (3,4).
Optimal Response:
The human requested for the blue key located at (0,8) to unlock the blue door located at (2,4). Once I will collect the blue key I can unlock the blue door located at (2,4) so that the human can open the red door to retrieve the gem.
Optimal Actions:
My_position(2,8), Up(1,8), Up(0,8),Pick_up_blue_key, Locate_blue_door(2,4), Move_towards_the_door: Down(1,8), Down(2,8), Left(2,7), Left(2,6), Left(2,5), Left(2,4), Open_blue_door
</t>
  </si>
  <si>
    <t xml:space="preserve">Human Intentions:
The human wants me to unlock the blue door after they have picked up the red key at (0, 2). I am assuming that the human wants me to unlock the blue door at (4, 4) because there is a red door past it at (0, 4) and they want to get to the gem behind that door at (0,6).
Optimal Response:
Get the blue key at (8, 6) and use it to unlock the blue door at (4, 4).
Optimal Actions:
My_location (8, 4): Up (8, 6), pick_up_blue_key, Down (8, 4), Left (4, 4) unlock_blue_door.
</t>
  </si>
  <si>
    <t xml:space="preserve">Human Intentions:
Given that the human has already acquired a red key and is asking for a blue door to be unlocked, they must be trying to reach the gem at (0,6). To reach this gem, the blue door at (4,4) and the red door at (0,4) must be unlocked. The human cannot open the blue door, which is what it will encounter first on its desired path. 
Optimal Response:
Because the blue door must be opened first, and because the human cannot open this door, I must first retrieve the closest blue key at (8,6) and unlock the door at (4,4). 
Optimal Actions:
My_position (8,4), Up (8,5), Up (8,6), Pick_up_blue_key, Down (8,5), Down (8,4), Left (7,4), Left (6,4), Left (5,4), Unlock_blue_door.
</t>
  </si>
  <si>
    <t xml:space="preserve">Human Intentions:
It seems the human’s intentions are to have the agent get the blue key so that the human can open the blue door  and then open the red door using the red key he got in his inventory so that he could get the red gem.
Optimal Response:
Have the agent pick up the blue key at (8, 6) and then open the blue door and meet the agent at (4,3) to drop off the blue key so that the agent can open the blue door and the red door using the red key he already acquired.
Optimal Actions:
(8, 5) -&gt; pick up blue key at (8, 6) -&gt; (8, 5) -&gt; (8, 4) -&gt; (7, 4) -&gt; (6, 4) -&gt; (5, 4) -&gt; (4, 4) and then drop off blue key at (4, 3) and from there the human can open the red door at (0, 4) and pick up the gem at (0, 6).
</t>
  </si>
  <si>
    <t xml:space="preserve">Human Intentions:
It is likely that the human wants to unlock door 2. This is because the human has already collected the red key and is closest to the blue door. Taken together, this probably means that the human intends to access the gem at (0,6).
Optimal Response:
Since the human likely intends to go for the gem at (0,6) and already has the red key required to unlock the red door at (0,4), we simply need to unlock the blue door at (4,4). This can be done efficiently by collecting the blue key at (8,6) and unlocking the door at (4,4) with it.
Optimal Actions:
My_position (8,4), Up (8,5), Up (8,6), Pick_up_blue_key, Down (8,5), Down (8,4), Left (7,4), Left (6,4), Left (5,4), Unlock_blue_door
</t>
  </si>
  <si>
    <t xml:space="preserve">Human Intentions:
I think the human will try to at least get the gem at (0,0) since they picked up the red key at (0,5). The gem at (0,0) is located behind a blue door at (4,2) and the red door at (0,2). So they will need both the red key and blue key. 
Optimal Response:
The human request for the robot to unlock the blue door so the optimal thing will be to retrieve the blue key. Once the blue key at (8,0) is collected, the robot can move to open the blue door at (4,2). Since the human seems to be aiming for the gem at (0,0) that blue door is the door to open.
Optimal Actions:
My Position(8,2) Up(8,1) Up(8,0) Pick_up_blue_key Locate_blue_door2(4,2) Move_to_blue_door Down(8,1) Down(8,2) Left(7,2) Left(6,2) Left(5,2) Left(4,2) Unlock_blue_door2
</t>
  </si>
  <si>
    <t xml:space="preserve">Human Intentions:
I believe the human moved to their position at (5, 2) in order to obtain the yellow key at (6, 4) and unlock the yellow door at (5, 9).
Optimal Response:
I will collect the blue key at (0, 8) and unlock the blue door at (4, 8) in order to allow the human to access the locked yellow door at (3, 9) and obtain the gem at (3, 10).
Optimal Actions:
My_Position (2, 8), up (1, 8), up (0, 8), pick_up_blue_key, down (1, 8), down (2, 8), down (3, 8), down (4, 8), unlock_blue_door
</t>
  </si>
  <si>
    <t xml:space="preserve">Human Intentions:
The human has retrieved a red key, which indicates they are trying for the gem behind the red door at position (0,0).  They did not specify which door to open, but it is most likely they want the blue door at (2,4) opened, as it blocks access to the red door.
Optimal Response:
The optimal response is to retrieve the blue key on the shortest path and then take the shortest path to blue door (2,4) and unlock it.
Optimal Actions:
My_position(2,8), Up(1,8), Up(0,8), Pick_up_blue_key, Down(1,8), Down(2,8), Left(2,7), Left(2,6), Left(2,5), Unlock_blue_door
</t>
  </si>
  <si>
    <t xml:space="preserve">Human Intentions:
Human is at (4,4) and moved all the way to (5,0) and collected the red key, and is on his way back and is currently at (5,2) and wants me to open a blue door. I interpret he wants to collect the gem at (0,0), which requires both blue and red doors to be opened at (2,4) and (2,0) respectively.
Optimal Response:
Though human asked me to unlock a blue door, as he collected a red key already, I will collect the blue key present at (0,8). To minimize the steps, I will unlock the blue door as requested at (2, 4) for the human.
Optimal Actions:
My_position (2,8),Up (1, 8), Up(0,8), Pick_up_blue_key, Down (1, 8), Down(2,8), Left(2,7), Left(2,6), Left(2,5), Left(2,4),  Unlock_blue_door.
</t>
  </si>
  <si>
    <t xml:space="preserve">Human Intentions:
I believe the human got the red key (0,1) to collect the gem at (0, 6) located beyond the red door at (0, 4) and blue door(4, 4). 
Optimal Response:
The human requested to open the blue door (4, 4) because the human already had the red key to open the red door (0, 4). To minimize movement, I will get the blue key (8, 6) and unlock the door for the human so the human can unlock the red door.
Optimal Actions:
My_position (8, 4), Up(8, 5), Up(8, 6)
Pick_up_blue_key
Locate_human (4, 4) 
Move_to_human: Down(8, 5), Down(8, 4), Left(7, 4), Left(6, 4), Left(5, 4), Left(4, 4), 
Unlock_blue_door
</t>
  </si>
  <si>
    <t xml:space="preserve">Human Intentions:
I believe the human collected red key at (5,0) and stood at (5,2) to collect the red diamond at (0,0) located beyond the blue and red doors at (2,4)-2 and (2,0)-1 respectively. To retrieve the gem the human needs to unlock both these doors.
Optimal Response:
While the human requested to help him unlock the blue door, I will collect the blue key  located at (0,8), to unlock the blue door blocking the path to the gem at (0,0). Once i unlock the blue door, human can unlock red door with the key he already has and can collect the gem.
Optimal Actions:
My_position(2,8), Up(1,8),Up(0,8), Pick_blue_key, Down(1,8),Down(2,8),Left(2,7),Left(2,6),Left(2,5),Left(2,4),Unlock_blue_door.
</t>
  </si>
  <si>
    <t xml:space="preserve">Human Intentions:
I believe the human moved (5,2) to retrieve the red key at to collect the gem at (0, 0) located beyond both the red and blue doors at (2, 0) and (2, 4) respectively. To retrieve the gem the human needs to unlock both these doors.
Optimal Response:
The human has already acquired the red key and currently in the position of (5,2). The human wants me to unlock the blue door (2,4). I will collect blue keys located at (0, 8) and to unlock the blue door blocking the path to the gem at (7, 0). Once the blue door is unlocked the human can pass through the blue door (7,0) and unlock the red door (2,0) to achieve the red gem at (0,0). 
Optimal Actions:
My_position (2, 8), Up (1,8), Up (0,8), Pick_up_blue_key, Locate_human (5, 2), Move_to_Door: Down (1,8), Down (2,8), Left ( 2,7), Left (2,6), Left (2, 5), Unlock_blue_door. 
</t>
  </si>
  <si>
    <t xml:space="preserve">Human Intentions:
The human wants to obtain the red gem.
Optimal Response:
The robot will obtain the blue key and unlock the leftmost blue door.
Optimal Actions:
The robot will travel, in the following order: 
up until the wall is reached and the blue key can be obtained; 
obtain the key; 
down until the space immediately to the left is not a wall; 
left until the blue door is reached; 
unlock the door.
</t>
  </si>
  <si>
    <t xml:space="preserve">Human Intentions:
We cannot be 100% sure what the human intends since there are multiple blue doors that they could proceed to, I assume that they mean the blue door at (2, 4) to get the yellow gem from behind it.
Optimal Response:
The optimal response from the agent would be to get the blue key from (0,8) and unlock the blue door at (2, 4)
Optimal Actions:
my_position (2,8) Up (1,8) Up (0,8) Pick_up_blue_key Down (1,8) Down (2,8) Left (2,7) Left (2,6) Left (2,5) Left (2,4) Unlock_blue_door
</t>
  </si>
  <si>
    <t xml:space="preserve">Human Intentions:
The user has grabbed one red key and is currently located at (5,2). The closest blue door is at (2,4). With a red key in hand and unlocking that blue door, my assumption is the targeted gem is the red one at 0,0 due to requiring both of those doors and keys.
Optimal Response:
The human asked me to unlock the blue door 'there'. I will grab the blue key at (0,8) and then unlock the blue door at (2,4) so the human can utilize the red key in its inventory.
Optimal Actions:
My_position (2, 8), Up (1,8), Up (0,8), Pick_up_blue_key, Locate_blue_door (2,4), Move_to_blue_door: Down (1,8), Down (2,8), Left (2,7), Left (2,6), Left (2,5), Unlock_blue_door.
</t>
  </si>
  <si>
    <t xml:space="preserve">Human Intentions:
The human needs red and blue key to get the red gem. The human instructed me to only unlock the blue door as they already have the red key to unlock the red door. I will collect blue gem from (6, 8) and unlock blue door at (4,4). The human can then unlock red door and retrieve the red gem.
Optimal Response:
The human needs red and blue key to get the red gem. The human instructed me to only unlock the blue door as they already have the red key to unlock the red door. I will collect blue gem from (6, 8) and unlock blue door at (4,4). The human can then unlock red door and retrieve the red gem.
Optimal Actions:
up(5,8) up(6,8)
pick_up_blue_key
locate_blue_door(4,4)
move_to_blue_door
down(5,8) down (4,8)
left(4,7) left(4,6) left(4,5) left(4,4)
unlock_blue_door
</t>
  </si>
  <si>
    <t xml:space="preserve">Human Intentions:
human moves from (4,4), retrieves a red key, and the final position is (5,2)
asks agent to unlock blue door at (2,4). Thus, we infer that the human wants the red gem at (0,0) (the human already has a red key to unlock red door at 2,0)
Optimal Response:
the agent will collect blue key from (0,8) and unlock the blue door at (2,4)
Optimal Actions:
GET THE BLUE KEY
my_position (2,8)
up(1,8)
up(0,8)
UNLOCK THE BLUE DOOR 
my_position (0,8)
Down(1,8)
down(1,7)
left(2,7)
left(2,6)
left(2,5)
left(2,4)
human can now unlock red door at (2,0) and get red gem at (0,0)
</t>
  </si>
  <si>
    <t xml:space="preserve">Human Intentions:
Human intends to unlock the blue door #2 since they have already collected the red key from the inventory. The human requires the agent to pick up the blue key and unlock blue door #2, opening up the path for the human to get to red door #1. Human intends to unlock blue door #2, obtain the yellow gem, and then unlock red door #1 to obtain the red gem. 
Optimal Response:
Sure, picking up the blue key and unlocking blue door #2 to help you get to red door #1. You will also be able to obtain the yellow gem once blue door #2 is unlocked. 
Optimal Actions:
Agent moves from (8,4) to (8,6) [2UP] and picks up the blue key. Agent then moves to blue door #2 (4,4) [2DOWN -&gt; 4LEFT] and unlocks the door. Meanwhile, the agent has also moved next to the blue door (4,3) from (2,1) [3RIGHT -&gt; 2UP] and can go towards the red door (0,4) [4LEFT]. 
</t>
  </si>
  <si>
    <t xml:space="preserve">Human Intentions:
The human has the red door key, and wants to open the red door at (2, 0) to acquire the red gem at (0, 0). To do that, the blue door at (2, 4) must be unlocked, and only I can access the blue key, located at (0, 8). 
Optimal Response:
I should go get the blue key located at (0, 8), and unlock the blue door at (2, 4). 
Optimal Actions:
My_position (2, 8), Up (1, 8), Up (0, 8), Pick_up_blue_key, Down (1, 8), Down (2, 8), Left (2, 7), Left (2, 6), Left (2, 5), Unlock_blue_door
</t>
  </si>
  <si>
    <t xml:space="preserve">Human Intentions:
I believe the human moved to (6, 2) and requested that I unlock the red door at (6, 5) was because they wanted to reach the gem at (4, 7), which is also behind a blue door at (4, 5). That is the only gem that requires the red door to be unlocked, so the human would not have requested me to unlock it if they wanted any other gem.
Optimal Response:
Although the human requested that I unlock the red door at (6, 5), the most efficient path to unlock the red door requires the blue door at (4, 5) to be unlocked so I will get both keys and then unlock both doors. This also allows the human to get the gem they want without any obstacles. From my position at (2, 5), I will start by picking up the red key at (2, 6), followed by the blue key at (2, 7), and then I will unlock the blue and red door, at(4, 5) and (6, 5) respectively, after which the human will be able to retrieve the gem.
Optimal Actions:
My_position(2, 5), Right(2, 6), Pick_up_red_key, Right(2, 7), Pick_up_blue_key, Left(2, 6), Left(2, 5), Down(3, 5), Unlock_blue_door, Down(4, 5), Down(5, 5), Unlock_red_door.
</t>
  </si>
  <si>
    <t xml:space="preserve">Human Intentions:
The human heads downwards and then sees the red door (6, 2), which they would only need to open taking this path if they were heading to the yellow gem (8. 4). Since it is safe to assume the human is going for the yellow gem it is observed a blue door (6, 4) also needs to be opened. So the robot will have to open both door for the human in the optimal response.
Optimal Response:
The robot should grab both the blue (8, 6) and red key (7, 6) in order to open up the doors 2 (6, 4) and 3 (6, 2) for the human blocking them from the yellow gem (8, 4). This is all the robot has to do for the human as once the doors are open the human can go reach the gem themselves. The robot can safely ignore the blue door with the label 1 (2, 7).
Optimal Actions:
start (6, 6), right 1 grab red key (7, 6), right 1 grab blue key (8, 6), left 2 (6, 6), down 1 open blue door (6, 5), down 2 open red door (6, 3).
</t>
  </si>
  <si>
    <t xml:space="preserve">Human Intentions:
The human want to get past the red door(3).
Optimal Response:
I will pick up both red and blue keys to unlock doors (2) and (3). Even thought he Human only wants to unlock only door(3), I will also pick up the blue key to unlock door(2) to get to door(3). 
Optimal Actions:
My_Position(5,2), Right(6,2), Pickup_Red_Key, Right(7,2), Pickup_Blue_Key, Left(6,2), Left(5,2), Down(5,3), Unlock_Blue_Door, Down(5,4), Down(5,5), Unlock_Red_Door
</t>
  </si>
  <si>
    <t xml:space="preserve">Human Intentions:
I believe that the human intends to retrieve the yellow gem at (7, 3) because they request for the red door to be open at (5,1). The human has moved away from the red gem at (1, 7) and away from the blue gem at (0,1). The request for the red door to be open rules out the green gem as the desired gem as this gem is just below the human at (2,0). 
Optimal Response:
The optimal response is to grab both the red and the blue keys at (6,5) and (7,5) respectively. Then move to unlock the blue door (5,3) and the red door (5,1). This will clear the way for the human to retrieve the desired gem.
Optimal Actions:
Current location (5,5), right (6,5), pick up red key, right (7,5), pick up blue key, left (6,5), left (5,5), down (5,4), down (5,3), unlock blue door, down (5,3), down (5,1), unlock red door
</t>
  </si>
  <si>
    <t xml:space="preserve">Human Intentions:
The human wants the red door unlocked and intends on moving to the yellow gem.
Optimal Response:
The optimal response is to pick up the red and blue key and unlock the blue door and then unlock the red door.
Optimal Actions:
My_position(5,2), Right(6,2), Pick_up_red_key, Right(7,2), Pick_up_blue_key, Left(6,2), Left(5,2), Down(5,3), Unlock_blue_door, Down(5,4), Down(5,5), Unlock_red_door
</t>
  </si>
  <si>
    <t xml:space="preserve">Human Intentions:
Human wants to get yellow gem at (4,7)
Optimal Response:
Collect both red and blue keys at (2,6) and (2,7) and unlock both red and blue doors.
Optimal Actions:
Agent position (2,5), right(2,6), Pick_up_red_key, right(2,7), Pick_up_blue_key, left(2,6), left(2,5), down(3,5), down(4,5), down(5,5), unlock_blue_door_blue_key, down(6,5), unlock_red_door_red_key
</t>
  </si>
  <si>
    <t xml:space="preserve">Human Intentions:
The human wants the red door unlocked so it can reach the gem at (4,7). It is also blocked by a blue door at (4,5)
Optimal Response:
The robot should retrieve both the red and blue keys at (2,6) and (2,7) and use them to unlock the doors blocking the human.
Optimal Actions:
My_location(2,5), Right(2,6), Pick_up_red_key, Right(2,7), Pick_up_blue_key, Left(2,6), Left(2,5), Down(3,5), Unlock_blue_door, Down(4,5), Down(5,5), Unlock_red_door
</t>
  </si>
  <si>
    <t xml:space="preserve">Human Intentions:
I believe the human moved to the red door at (6, 2) and asked me to open the red door in order to collect the gem at (4, 7) located beyond both the red and blue doors at (6, 5) and   (4, 5) respectively. To retrieve the gem the human needs to pass both these doors.
Optimal Response:
While the human only requested to unlock red door, I will unlock both the blue and red doors located at (4, 5) and (6, 5), respectively, which are blocking the path to the gem at (4, 7). I will first pick up the red key located at (2, 6) followed by the blue key located at (2, 7). Once both keys are collected, I will unlock both the blue and red doors located at (4, 5) and (6, 5), respectively
Optimal Actions:
My_position (2, 5), Right (2, 6), Pick_up_red_key, Right (2, 7), Pick_up_blue_key, Move_to_blue_door: Left (2, 6), Left (2, 5), Down (3, 5), Down (4, 5), Unlock_blue_door, Move_to_red_door: Down (5, 5), Down (6, 5), Unlock_red_door.
</t>
  </si>
  <si>
    <t xml:space="preserve">Human Intentions:
I believe the human moved to (6,2) to unlock this red door at (6,5). Once the human is able to unlock this door the human has to unlock the next door as well located at (4,5). To retrieve the gem the human needs to unlock these two doors. The human moves to (6,4).
Optimal Response:
The human requested for the red key located at (2,7) to unlock the red door located at (6,5). I was able to identify that the human would require blue key located at (2,7) for the blue door located at (4,5). I collect both the keys and move to unlock both the doors.
Optimal Actions:
My_position(2,5), Right(2,6), Pick_up_Red_key, Right(2,7), Pick_up_blue_key, Locate_both_the_doors, Left(2,6), Left(2,5), Down(3,5), Down(4,5), Unlock_blue_door, Down (5,5), Down (6,5), Unlock_red_door
</t>
  </si>
  <si>
    <t xml:space="preserve">Human Intentions:
I believe the human wants me to unlock the red door at (5, 1), so they can get the gem at (7, 3). In order to get to the gem, we also need to unlock the blue door at (5, 3).
Optimal Response:
Collect the red key at (6,5) and then the blue key at (7, 5), so we can get to the human using a more direct route. Then unlock the blue door at (5, 3) and then the red door at (5,1).
Optimal Actions:
My_position (5, 5): Right (6, 5) pick_up_red_key, Right (7,5), pick_up_blue_key, Left (5,5), Down (5, 3) unlock_blue_door, Down (5, 1), unlock_red_door.
</t>
  </si>
  <si>
    <t xml:space="preserve">Human Intentions:
Given that the human requested for the AI to open the red door, the only gem that is in this general area is the gem at (7,3). Based on the estimated intended path that the human wants to take, there are two doors in between the human and the gem, a red door at (5,1) and a blue door at (5,3). Both of these doors must be unlocked if the human is to acquire this gem from this direction. 
Optimal Response:
Because both of these doors must be unlocked if the human wants to approach from the bottom side, I should first acquire the red and blue keys at (6,5) and (7,5) respectively. I should then unlock the blue door at (5,3) and the red door at (5,1) to clear the path for the Human. This pathing ensures a minimal travel distance. 
Optimal Actions:
My_position (5,5), Right (6,5), Pick_up_red_key, Right (7,5), Pick_up_blue_key, Left (6,5), Left (5,5), Down (5,4), Unlock_blue_door, Down (5,3), Down (5,2), Unlock_red_door.
</t>
  </si>
  <si>
    <t xml:space="preserve">Human Intentions:
It seems that the human’s intentions are to pick up the green gem at (2,0), and then stop at (4,1) just outside of the red door so that he can eventually get the yellow gem or meet the agent who may pick it up for him.
Optimal Response:
The optimal response is for the agent to pick up the red key (6, 5) and the blue key (7, 5) and then go through the doors at blue door (5, 3) and red door (5, 1) using the blue key and the red key and then meet the human at (4, 1).
Optimal Actions:
Pick up red key (6, 5) -&gt; pick up blue key (7, 5) -&gt; (6, 5) -&gt; (5, 5) -&gt; (5, 4) -&gt; Unlock blue door (5, 3) -&gt; (5, 2) -&gt; Unlock red door (5, 1) -&gt; drop keys at (4, 1).
</t>
  </si>
  <si>
    <t xml:space="preserve">Human Intentions:
Since the human has walked past the two gems at (0,1) and (2,0) and has asked for help to unlock the red door, the gem at (7,3) is clearly the goal.
Optimal Response:
Since we know that the gem at (7,3) is the goal, we can preemptively unlock the blue door at (5,3). This gives us an optimal path to the red door at (5,1) and is required to be done in order to access the gem anyway. Thus, we need to pick up both the red and blue keys and unlock doors 2 and 3 in that order.
Optimal Actions:
My_position (5,5), Right (6,5), Pick_up_red_key, Right (7,5), Pick_up_blue_key, Left (6,5), Left (5,5), Down (5,4), Unlock_blue_door, Down (5,3), Down (5,2), Unlock_red_door
</t>
  </si>
  <si>
    <t xml:space="preserve">Human Intentions:
I believe the human is trying to get the gem at (7,4). The gem is behind two doors, a red one at (5,6) and a blue one at (5,4). They will need to unlock both doors to get to the gem.
Optimal Response:
While the human request to open the red door only, the robot will need to unlock both the blue door at (5,4) to get to the red door at (5,6). So the most optimal thing to do is retrieve both the red key at (6,2) and the blue key at (7,2). Then move to unlock both doors. 
Optimal Actions:
My Position(5,2) Right(6,2) Pick_up_red_key Right(7,2) Pick_up_blue_key  Locate_red_door(5,6) Move_to_red_door: 
Left(6,2) Left(5,2) Down(5,3) Down(5,4) Unlock_blue_door2 Down(5,5) Down(5,6) Unlock_red_door3
</t>
  </si>
  <si>
    <t xml:space="preserve">Human Intentions:
I believe the human moved to their position at (6, 2) in order to obtain the gem at (7, 2) and (6, 0), respectively.
Optimal Response:
I will collect the red and blue keys at (2, 6) and (2, 7) respectively, and then I will unlock both the blue and red doors in order to allow the human to pass through and obtain a gem at (4, 7).
Optimal Actions:
My_Position (2, 8), right (2, 9), pick_up_red_key, right (2, 10), pick_up_blue_key, left (2, 9), left (2, 8), down (3, 8), down (4, 8), unlock_blue_door, down (5, 8), down (6, 8), unlock_red_door
</t>
  </si>
  <si>
    <t xml:space="preserve">Human Intentions:
The human is intending to reach the yellow gem (4, 7) behind the blue door (4,5) and the red door (6,5).  He intends for the robot to unlock at least the red door but will also need the blue door unlocked.
Optimal Response:
Although the exact instruction was worded ambiguously, the human needs the red door and the blue door unlocked.  The optimal response is to retrieve the red and blue key then travel to the blue door on the shortest path, unlock it, and then proceed to unlock the red door.
Optimal Actions:
My_position(2,5), Right(2,6), Right(2,7), Pick_up_blue_key, Left(2,6), Pick_up_red_key, Left(2,5), Down(3,5), Unlock_blue_door, Down(4,5), Down(5,5), Unlock_red_door
</t>
  </si>
  <si>
    <t xml:space="preserve">Human Intentions:
I believe the human moved towards the red door at (6,2) to collect the gem at (4,7) located beyond both the red and blue doors at (6,5) and (4,5) respectively. To retrieve the gem the human needs to unlock both these doors.
Optimal Response:
Human wants me to get the red door, but there is a blue door in the way. So, I will collect both  the keys and to minimize the steps, I will collect the red key at (2, 6) and blue key at (2, 7) and unlock both the doors for the human.
Optimal Actions:
My_position (2,5), Right(2,6), Pick_up_red_key, Right(2,7), Pick_up_blue_key, Left(2,6), Left(2,5), Down (3,5), Down(4,5), Unlock_blue_door, Down(5,5), Down(6,5), Unlock_red_door
</t>
  </si>
  <si>
    <t xml:space="preserve">Human Intentions:
I believe the human wanted the robot to open the red door (5, 1) to collect the gem at (7, 3) located beyond the red door at (5, 1) and blue door(5, 3). 
Optimal Response:
The human requested to open the red door (5, 1) . To minimize movement, I will get the blue key (7, 5) and red key (6, 5)  and unlock both the doors for the human so the human can get the gem(7, 3)
Optimal Actions:
My_position (5, 5), Right(6, 5)
Pick_up_red_key
Right(7,5)
Pick_up_blue_key
Locate_human (5, 1) 
Move_to_human: Left(6, 5), Left(5, 5), Down(5,4), Down(5, 3), Unlock_blue_door, Down(5, 2), Down(5, 1), Unlock_red_door
</t>
  </si>
  <si>
    <t xml:space="preserve">Human Intentions:
I believe the human moved towards the red door at (6,2) to collect the yellow diamond at (4,7) located beyond the red and blue doors at (6,5) and (4,5) respectively. To retrieve the gem the human needs to unlock both these doors.
Optimal Response:
While the human only requested to unlock red door, I will collect both the red and blue keys located at (2,6) and (2,7), respectively, to unlock the two doors blocking the path to the gem at (7,4). To minimize movement, I will first pick up the red key followed by the blue key, as this strategy reduces the number of steps from my current position at (2,5). Once both keys are collected, i will unlock the blue door(2) first then the red door(3).
Optimal Actions:
My_position (2,5), right(2,6), Pick_red_key, right(2,7), Pick_blue_key, left(2,6),left(2,5), Down(3,5), Down(4,5), Unlock_blue_door, Down(5,5),Down(6,5), Unlock_red_door
</t>
  </si>
  <si>
    <t xml:space="preserve">Human Intentions:
I believe the human moved to the position of (6,2) to the red door at (6, 5) to collect the yellow gem at (4, 7) located beyond both the red and blue doors at (6, 5) and (4, 5) respectively. To retrieve the gem the human needs to unlock both these doors
Optimal Response:
While the human only requested to come and get the red door, I will collect both the red and blue keys located at (2, 6) and (2, 7), respectively, to unlock the two doors blocking the path to the gem at (4, 7). To minimize movement, I will first pick up the red key followed by the blue, as this strategy reduces the number of steps from my current position at (2, 5). Once both keys are collected, I will pass them to the human, allowing them to unlock the doors 
Optimal Actions:
My_position (2, 5), Right (2, 6), Pick_up_red_key, Right (2, 7) Pick_up_blue_key, 
Locate_human (6, 2), Move_to_human: Left (2,6),  Left (2,5), Left (2,4), Left (2,3), Left (2,2), Left (2,1),  Down (3,1), Down (4,1), Down (5, 1), Down (6,1), Right (6,2) Drop_red_key, Drop_blue_key.
</t>
  </si>
  <si>
    <t xml:space="preserve">Human Intentions:
The human wants to obtain the yellow gem.
Optimal Response:
The robot will obtain the red and blue keys and then unlock blue door 2 then the red door, then move out of the way.
Optimal Actions:
The robot will travel, in the following order: 
right until the red key can be obtained; 
obtain the key; 
right until the blue key can be obtained; 
obtain the key; 
left until the space immediately below the robot is not a wall; 
down until the blue door is reached; 
unlock the door; 
down until the red door is reached; 
unlock the door; 
up three grid spaces.
</t>
  </si>
  <si>
    <t xml:space="preserve">Human Intentions:
The human is proceeding toward the red door at (6, 5). In order to retrieve any gem, they would also need to pass through the blue door at (4, 5) to perhaps retrieve the yellow gem at (4,7).
Optimal Response:
The optimal response from the agent would be to retrieve red and blue keys at (2,6) and (2,7) respectively and open the red and blue doors at (6,5) and (4,5) respectively.
Optimal Actions:
my_position (2,5) Right (2,6) Pick_up_red_key Right (2,7), Pick_up_blue_key, Left (2,6) Left (2,5) Down (3,5) Down (4,5), Unlock_blue_door, Down (5,5) Down (6,5) Unlock_red_door
</t>
  </si>
  <si>
    <t xml:space="preserve">Human Intentions:
The user is currently located at (6,2) and requesting the red door is unlocked. The only optimal gem past the red door at (6,5) is the yellow gem at (4,7) with the blue door in the way at (4,5). 
Optimal Response:
While the human only requested that I open the red door, assuming the yellow gem is their goal, I will obtain the red and blue keys at (2,6) and (2,7), and unlock the blue and red doors at (4,5) and (6,5) to allow the user access and optimally open the red door with minimal steps.
Optimal Actions:
My_position (2, 5) Right (2,6), Pick_up_red_key, Right (2,7), Pick_up_blue_key, Locate_blue_door (4,5), Move_to_blue_door: Left (2,6), Left (2,5), Down (3,5), Unlock_blue_door, Locate_red_door (6,5), Move_to_red_door: Down (4,5), Down (5,5), Unlock_red_door.
</t>
  </si>
  <si>
    <t xml:space="preserve">Human Intentions:
The human moved towards the red door (1,5) to get to the yellow gem at (3,7) located behind blue door (3,5) and red door(1.5). to get the gem the human needs both doors to be unlocked.
Optimal Response:
the human asked to unlock red door (1,5). The most optimal way to do that is to get both red key and blue key and unlock blue door first and then unlock red door. This reduces the number of steps I will have to take to unlock red door. Then the human can go retrieve the gem
Optimal Actions:
right(5,6) 
pick_up_red_key
right(5,7)
pick_up_blue_key
locate_blue_door(3,5)
move_to_blue_door
left(5,6) left (5,5)
down(4,5)
down(3,5)
unlock_blue_door
locate_red_door(1,5)
move_to_red_door
down(2,5) down(1,5)
unlock_red_door
</t>
  </si>
  <si>
    <t xml:space="preserve">Human Intentions:
Human moved from position (4,1) to (6,2) and asked us to unlock the red door at (6,5)
We infer that the human wants the yellow gem at (4,7)
Optimal Response:
So our agent will collect red key from (2,6) and blue key from (2,7). Then unlock the blue door at (4,5) and red door at (6,5). SO human can go ahead and get the yellow gem at (4,7)
Optimal Actions:
PICK UP RED KEY
my_position(2,5)
right(2,6)
PICK UP BLUE KEY
my_position(2,6)
right(2,7)
UNLOCK BLUE DOOR
my_position(2,7)
left(2,6)
left(2,5)
down(3,5)
down(4,5)
UNLOCK RED DOOR
my_position(4,5)
down(5,5)
down(6,5)
now with both blue and red doors unlocked, human can get the yellow get at (4,7)
</t>
  </si>
  <si>
    <t xml:space="preserve">Human Intentions:
The human intends for the agent to unlock the red door so that the human can pass through it. The human ultimately intends to obtain the yellow gem. 
Optimal Response:
Yes, I can unlock the red door for you. I will obtain the red and blue keys to unlock both doors so that you are able to obtain the yellow gem. 
Optimal Actions:
Agent moves from (5,5) to (6,5) [1RIGHT] and collects the red key. The agent then moves to (7,5) [1RIGHT] and collects the blue key. The agent then moves to door #2 (5, 3) [2LEFT -&gt; 1DOWN], unlocks it, and then moves to the red door (#1) (5,1) [2DOWN] and unlocks it. The human has moved from (2,1) to next to the red door (#1) (4,1) [2RIGHT] in the meantime. 
</t>
  </si>
  <si>
    <t xml:space="preserve">Human Intentions:
The human wants the red door located at (6, 5) to be unlocked. The human wants to obtain the yellow gem located at (4, 7), which is also locked behind a blue door, located at (4, 5).
Optimal Response:
 I should acquire both keys, the red key at (2, 6) and the blue key located at (2, 7). This will minimize the number of steps. Then, I should open the blue door located at (4, 5), and the red door located at (6, 5)
Optimal Actions:
My_position (2, 5), Right (2, 6), Pick_up_red_key, Right (2, 7), Pick_up_blue_key, Left (2, 6), Left (2, 5), Down (3, 5), Unlock_blue_door, Down (4, 5), Down (5, 5), Unlock_red_door
</t>
  </si>
  <si>
    <t>The human only requested the blue key, but the gem the human wants at (3, 9) is blocked by another red door. I will collect both the blue and red keys located at (1, 6) and (0, 5), respectively, to unlock the two doors blocking the path to the gem at (3, 9). I will first pick up the blue key followed by the red key to minimize movements. Once both keys are collected, I will pass them to the human at (5, 5) or their future position, allowing them to unlock the doors.
Actions:
 1) Collect: blue_key at (1,6).
 2) Collect: red_key at (0,5)
 3) Pass: blue_key and red_key to human at (5,5) or their future position.
 4) Unlock: human unlocks the Blue_door at (4,7) and Red_door at (3,8).
 4) Retrieve: human retrieves the gem at (3,9).</t>
  </si>
  <si>
    <t xml:space="preserve">Human Intentions:
The human requested that I pass them the red key, which means that they either want the gem at (2, 0) or the gem at (3, 9). The gem at (3, 9) also required a blue key due to a blue door at (4, 7) and it is more likely the human wants that gem since he moved in the direction of the gem by moving from (5, 2) to (5, 4). Regardless, as long as I give him both the blue and red key he will be able to get whatever gem he wants.
Optimal Response:
Since it is likely that the human also requires the blue key in order to unlock the blue door at (4, 7), I will pick up both the blue and the red key. The order I pick the keys up does not matter from my position of (2, 5), so I will start by picking up the blue key at (1, 6), followed by the red key at (0, 5). After I have picked up both keys I will move to the location of the human, (5, 4), in order to give them both keys so that they can retrieve the gem.
Optimal Actions:
My_position(2, 5), Up(1, 5), Right(1, 6), Pick_up_blue_key, Left(1, 5), Up(0, 5), Pick_up_red_key, Down, (1, 5), Down(2, 5), Down(3, 5), Down(4, 5), Down(5, 5), Left(5, 4), Drop_blue_key, Drop_red_key.
</t>
  </si>
  <si>
    <t xml:space="preserve">Human Intentions:
The human moves right (5, 2) and then asks for the blue key (7, 6), the only door towards the right that is blue (8, 3) leads to the yellow gem (10, 4) thus it can be assumed that the human wants to get the yellow gem. It is unlikely the human is going for the red gem (1, 5) even though there is a path that uses the blue key because they only need the red key (6, 7) on the optimal path. For the yellow gem the robot also needs to retrieve a red key for the human as there is a red door (9, 4) in their path.
Optimal Response:
The robot should grab both the red (6, 7) and blue key (7, 6). Once the robot has both keys they simply need to travel downwards and then drop the keys in front of the human (6, 2). Once the human has the keys they can retrieve the gem on their own.
Optimal Actions:
start (6, 5), up 2 grab red key (6, 7), down 1 (6, 6), right 1 grab blue key (7, 6), left 1 (6, 6), down 4 drop red key drop blue key (6, 2).
</t>
  </si>
  <si>
    <t xml:space="preserve">Human Intentions:
The human wants the blue key, which suggests that he is aiming for the yellow gem beyond the red door. 
Optimal Response:
I will retrieve the red key(2) and the blue key(3) both and drop them for the human. The Human can then pick up both keys and open the blue door.
Optimal Actions:
My_Position(5,2), Up(5,1), Up(5,0), Pickup_Red_Key, Down(5,1), Right(6,1), Pickup_Blue_Key, Left(5,1), Down(5,3), Down(5,4), Down(5,5), Drop_Red_Key, Drop_Blue_Key 
</t>
  </si>
  <si>
    <t xml:space="preserve">Human Intentions:
The human intends to use the blue key (6,5) at the blue door (7,2) because they asked for the blue key moving towards this blue door. This would indicate that they yellow gem (9,3), but this is also blocked by the red door at (8,3). 
Optimal Response:
The optimal response is to move to the red key at (5,6) then to the blue key at (6,5), then return to the human and drop the keys. 
Optimal Actions:
Current position (5,4), Up (5,5), up (5,6), pick up red key, down (5,5), right (6,5), pick up blue key, left (5,5), down (5,4), down (5,3), down (5,2), down (5,1), drop red key, drop blue key
</t>
  </si>
  <si>
    <t xml:space="preserve">Human Intentions:
The human intends to getting a blue key to unlock a door
Optimal Response:
The optimal response is to get the blue key and drop it near the human
Optimal Actions:
My_position(5,2), Up(5,1), Right(6,1), Pick_up_blue_key, Left(5,1), Locate_human(x,y), Move_to_human, Drop_blue_key
</t>
  </si>
  <si>
    <t xml:space="preserve">Human Intentions:
Human wants yellow gem, and wants to unlock blue door at (4,7) using blue key at (1,6)
Optimal Response:
Collect both red and blue keys (keys 2 and 3) and hand to human so human can unlock doors at (4,7) and (3,8).
Optimal Actions:
Agent position (2,5), up(1,5), right(1,6), Pick_up_blue_key, left(1,5), up(0,5), Pick_up_red_key, Locate_human(5,4), down(1,5), down(2,5), down(3,5), down(4,5), down(5,5), left(5,4), drop_off_red_key, drop_off_blue_key
</t>
  </si>
  <si>
    <t xml:space="preserve">Human Intentions:
The human is likely going for the yellow gem at (3,9) considering it's movements to the right and it's asking for a blue key. It is not only blocked by the blue gate at (4,7) but also a red gate at (3,8).
Optimal Response:
We need to bring the human a red and blue key from (0,5) and (1,6). Let's meet the human at the crossroads at (5,5) since we know they will pass through that spot to the gates they need.
Optimal Actions:
My_location(2,5), Up(1,5), Up(0,5), Pick_up_red_key, Down(1,5), Left(1,6), Pick_up_blue_key, Right(1,5), Down(2,5), Down(3,5), Down(4,5), Down(5,5), Locate_human(If hasn't moved: (4,5)), Move_to_human: Left(4,5), Drop_red_key, Drop_blue_key
</t>
  </si>
  <si>
    <t xml:space="preserve">Human Intentions:
I believe the human moved to the blue door at (5, 4) to collect the gem at (3, 9) located beyond both the blue and red doors at (4, 7) and (3, 8) respectively. To retrieve the gem the human needs to unlock both these doors.
Optimal Response:
While the human only requested the blue key, I will collect both the blue and red keys located at (1, 6) and (0, 5), respectively, to unlock the two doors blocking the path to the gem at      (3, 9). I will first pick up the blue key followed by the red key. Once both keys are collected, I will pass them to the human, allowing him to unlock the doors
Optimal Actions:
My_position (2, 5), Up (1, 5), Right (1, 6), Pick_up_blue_key, Left (1, 5), Up (0, 5), Pick_up_red_key, Locate_human (5,4), Move_to_human: Down (1, 5), Down (2, 5), Down (3, 5), Down (4, 5), Down (5, 5), Left (5, 4),  Drop_blue_key, Drop_red_key.
</t>
  </si>
  <si>
    <t xml:space="preserve">Human Intentions:
I believe the human moved to (5,4) to unlock the blue door located at (4,7). The human has to unlock the next red door as well located at (3,9). To retrieve the gem the human needs to unlock both these doors. The human moves to (5,7).
Optimal Response:
The human requested for the blue key located at (1,6) to unlock the blue door located at (4,7). I will collect the red key as well located at (0,5) for the red door located at (3,9). I will collect both the keys and hand them over.
Optimal Actions:
My_position(2,5), Up(1,5), Right(1,6), Pick_Blue_key, Left(1,5), Up(0,5), Pick_red_key, Locate_human(5,7), Down (1,5), Down (2,5), Down (3,5), Down (4,5), Down (5,5), Right (5,6), Right(5,7), Drop_red_key, Drop_blue_key
</t>
  </si>
  <si>
    <t xml:space="preserve">Human Intentions:
I believe the human wants the blue key, so they can unlock the blue door at (7, 1). Then they need to either open the red door at (8, 2) or the yellow door at (8, 0) to get the gems behind those doors.
Optimal Response:
Since the human will need one additional key to get to the gems, I will get both the blue key at (6,4) and the red key at (5, 5). Then I will give both keys to the human.
Optimal Actions:
My_position (5, 3): Up (5, 5), pick_up_red_key, Down (5, 4), Right (5, 5) pick_up_blue_key, Left (5, 4), Down (5, 0), Left (4, 0). Drop_off_red_key, drop_off_blue_key
</t>
  </si>
  <si>
    <t xml:space="preserve">Human Intentions:
Given that the human asked for the blue key, the only blue door in the direction that the human is walking that needs to be unlocked leads to another red door at (8,3) and a gem at (9,3). Therefore the human must be intending to acquire this gem. To get this gem the human must unlock these doors. 
Optimal Response:
Because both of these doors must be unlocked, the human must first have the red key and blue key, located at (5,6) and (6,5) respectively. I will first acquire the red key, then the blue key, and then head down to the human to give them the keys. This pathing ensures no extra movement from the AI, and allows for the human to have the correct keys to unlock the doors. 
Optimal Actions:
My_position (5,4), Up (5,5), Up (5,6), Pick_up_red_key, Down (5,5), Right (6,5), Pick_up_blue_key, Locate_human (4,1), Move_to_human, Left (5,5), Down (5,4), Down (5,3), Down (5,2), Down (5,1), Drop_blue_key, Drop_red_key.
</t>
  </si>
  <si>
    <t xml:space="preserve">Human Intentions:
It seems that the human’s intention is to go in the direction of the yellow, red, and blue doors on the right side of the map and have the robot get all the keys for him and meet him at (5, 1).
Optimal Response:
The optimal response is for the Agent to move up and pick up all 3 keys which seems optimal because they’re all within one block of each other and then have the agent meet the human at (5, 1) to drop off all the keys. 
Optimal Actions:
(5, 5) -&gt; pick up blue key (6, 5) -&gt; (5, 5) -&gt; pick up red key (5, 6) -&gt; pick up yellow key (4, 6) -&gt; (5, 6) -&gt; (5, 5) -&gt; (5, 4) -&gt; (5, 3) -&gt; (5, 2) - &gt;  drop all keys at (5, 1).
</t>
  </si>
  <si>
    <t xml:space="preserve">Human Intentions:
The human is moving towards the blue door at (7,2) and has asked for the blue key. There is only one gem beyond the blue door, the yellow gem located at (9,3). Therefore, that gem must be the target.
Optimal Response:
Since the gem at (9,3) is likely the target, it is optimal to collect both the red and the blue keys located at (5,6) and (6,5) respectively as both are required to reach (9,3). We should then pass both keys to the human at (7,1) so that they can unlock both doors and reach the gem.
Optimal Actions:
My_position (5,4), Up (5,5), Up (5,6), Pick_up_red_key, Down (5,5), Right (6,5), Pick_up_blue_key, Left (5,5), Down (5,4), Down (5,3), Down (5,2), Down (5,1), Right (6,1), Right (7,1), Drop_blue_key, Drop_red_key
</t>
  </si>
  <si>
    <t xml:space="preserve">Human Intentions:
I believe the human intend to get the gem at (9,3). To get that gem they will need to unlock 2 doors. The blue door located at (7,4) and the red door at (8,3). So they will need both the red and blue keys.
Optimal Response:
While the human only request for the blue key, the optimal response would be for the robot to retrieve both the blue key and the red key to unlock both doors. The red key located at (5,0) and the blue key is located at (6,1). The robot can retrieve either the red first or the blue since both will result in the same number of steps from the robots current position of (5,2). Once the robot get both keys, pass it to the human and allow them to unlock the doors. 
Optimal Actions:
My position (5,2), Up(5,1), Up(5,0) Pick_up_red_key
Down(5,1), Right(6,1), Pick_up_blue_key
Locate_human(4,5), Move_to_human: Left(5,1), Down(5,2), Down(5,3), Down(5,4), Down(5,5), Left(4,5) Drop_red_key, Drop_blue_key
</t>
  </si>
  <si>
    <t xml:space="preserve">Human Intentions:
I believe the human moved to their position at (5, 4) in order to obtain the gems at (3, 9) and (5, 9), respectively.
Optimal Response:
For convenience sake, I will collect the yellow, red, and blue keys located at (0, 4), (0, 5), and (1, 6) respectively. 
Optimal Actions:
My_Position (2, 5), up (1, 5), right (1, 6), collect_blue_key, left (1, 5), up (0, 5), collect_red_key, left (0, 4), collect_yellow_key, right (0, 5), down (1, 5), down (2, 5), down (3, 5), down (4, 5), down (5, 5), left (4 ,5)
</t>
  </si>
  <si>
    <t xml:space="preserve">Human Intentions:
The human is either intending to go to the red gem at (2,0) or the yellow gem at (3,9).  Since the human requested the blue key and not just the red key, it's most likely the yellow gem.  The human could have proceeded left to the red door and only needed one key instead of two and taken a shorter path to the red gem, however it's not impossible the human prefers to move instead of the robot.
Optimal Response:
The human will need both a red and a blue key to access either likely option.  The optimal response is to retrieve both keys, then assess which door the human is heading for. The yellow gem is most likely. If the human has turned towards the red gem, the robot can wait for the human to arrive.  Otherwise, the robot should move towards the human.
Optimal Actions:
My_position(2,5), Up(1,5), Up(0,5), Pick_up_red_key, Down(1,5), Right(1,6), Pick_up_blue key, Locate_human(5,7) or Locate_human(5,5)? { Move_to_human: Left(1,5), Down(2,5), Down(3,5), Down(4,5), Down(5,5), Locate_human(5,5)? {Drop_red_key, Drop_blue_key}; {Move_to_human: Right(5,6), Right(5,7), Drop_red_key, Drop_blue_key}; }; { Wait_for_human, Drop_red_key, Drop_blue_key;}
</t>
  </si>
  <si>
    <t xml:space="preserve">Human Intentions:
I believe the human moved to (5,4) from (5,2) to collect the gem at (3,9) located beyond both the red and blue doors at (3, 8) and (4,7) respectively as he wants me to collect a blue key. To retrieve the gem the human needs to unlock both these doors.
Optimal Response:
Though the human just requested for the blue key, I will collect red key also located at (0,5) and blue one at (1,6) to unlock the doors at (3, 8) and (4,7) to collect the gem at (3,9). To minimize the movement, I will collect the blue key and then the red key and pass it to the human on his way to unlock the doors at the intersection at (5,5).
Optimal Actions:
My_position (2,5), Up(1,5), Right(1,6), Pick_up_blue_key, Left(1, 5), Up(0,5), Pick_up_red_key,
Locate_human (5,4), When_Human_at(5,5),Move_to_human: Down(1,5), Down(2,5), Down(3,5),Down(4,5), Down(5,5),Drop_blue_key, Drop_red_key.
</t>
  </si>
  <si>
    <t xml:space="preserve">Human Intentions:
I believe the human wanted the robot to pass the blue key for the blue door (7, 2) to collect the gem at (9, 3) located beyond the blue door at (7, 2) and red door(8, 3). 
Optimal Response:
The human requested to open the blue door (7, 1) . To minimize movement, I will get the blue key (6, 5) and red key (5, 6)  and unlock both the doors for the human so the human can get the gem(9, 3)
Optimal Actions:
My_position (5, 4), Up(5, 5), Right(6, 5), Pick_up_blue_key, Left(5, 5), Up(5, 6) Pick_up_red_key
Locate_human (4, 1) 
Move_to_human: Down(5, 5), Down(5, 4), Down(5, 3), Down(5, 2), Down(5, 1), Left(4, 1)
Drop_red_key
Drop_blue_key
</t>
  </si>
  <si>
    <t xml:space="preserve">Human Intentions:
I believe the human moved towards the Blue door at (5,4) to collect the Yellow diamond at (3,9) located beyond the blue and red doors at (4,7) and (3,8) respectively. To retrieve the gem the human needs to unlock both these doors.
Optimal Response:
While the human only requested the blue key, I will collect both the blue and red keys located at (1,6) and (0,5), respectively, to unlock the two doors blocking the path to the gem at (3,9). To minimize movement, I will first pick up the blue key followed by the red key, as this strategy reduces the number of steps from my current position at (2,5). Once both keys are collected, I will pass them to the human, allowing them to unlock the doors 
Optimal Actions:
My_position (2,5), Up (1,5), right(1,6), Pick_blue_key, Left(1,5),Up(0,5),Pick_red_key,Down(1,5),Down(2,5),Down(3,5),Down(4,5),Down(5,5),Left(5,4),Drop_blue_key,Drop_red_key.
</t>
  </si>
  <si>
    <t xml:space="preserve">Human Intentions:
I believe the human moved to the position of (5, 4) to get closer to the blue door at (4, 7) to collect the gem with either the red (3, 8) or yellow door (5, 8) that is behind the blue door (4, 7). The gem behind the red door is yellow and the gem behind the yellow door is green. To retrieve the gem the human needs to unlock both these doors.
Optimal Response:
While it is uncertain whether the human desires the yellow gem (3, 9 ) or green (5,9), it is likely that the human wants one of these gems. Therefore, I will collect both the yellow, red and blue keys located at (0, 4), (0, 5), and (1, 6) respectively, to unlock the blue door (4,7) and either the red (3,8) or yellow door (5,8).) To minimize movement, I will first pick up the blue key followed by the red key and then I will pick up the yellow key. Once all keys are collected, I will pass them to the human, allowing them to unlock the doors
Optimal Actions:
My_position (2, 5), Up (1, 5), Right (1, 6), Pick_up_blue_key,  Left (1,5), Up (0,5), Pick_up_red_key, Left (0,4), Pick_up_yellow_key,  Locate_human (5, 4), Move_to_human: Down (1, 4), Right (1,5), Down (2,5), Down (3,5), Down (4, 5), Down (5,5), Left (5,4), Drop_blue_key, Drop_red_key, Drop_yellow_key
</t>
  </si>
  <si>
    <t xml:space="preserve">Human Intentions:
The human wants to obtain the yellow gem.
Optimal Response:
The robot will obtain the red and blue keys and give them to the human in front of the blue door.
Optimal Actions:
The robot will travel, in the following order: 
up until the wall is reached and the red key can be obtained; 
obtain the key; 
down until the blue key is to the immediate right; 
right until the wall is reached and the blue key can be obtained; 
obtain the key; 
left until the space below the robot is not a wall; 
down until the wall is reached; 
right until robot is next to human; 
give keys to human.
</t>
  </si>
  <si>
    <t xml:space="preserve">Human Intentions:
It is not 100% clear which blue door the human is heading toward, but both of them have a red door behind them before reaching a gem. I am going to assume that the human intends to unlock the blue door at (4, 7) and the red door at (3, 8) to retrieve the yellow gem at (3,9)
Optimal Response:
The optimal response would be to retrieve a red key from (0, 5) and a blue key from (1,6) before meeting the human at (5, 5) to give them the keys.
Optimal Actions:
my_position (2, 5) Up (1,5) Up (0, 5), Pick_up_red_key, Down (1, 5) Right (1, 6), Pick_up_blue_key, Locate_human (5,5), Move_to_human: Left (1, 5) Down (2,5) Down(3,5) Down(4,5) Down(5,5) Drop_red_key, Drop_blue_key
</t>
  </si>
  <si>
    <t xml:space="preserve">Human Intentions:
The human moved to (5,4) and is requesting a blue key. There is one blue door in that direction located at (4,7) with a red door after it at (3,8). My assumption is the user intends to collect the yellow gem at (3,9). 
Optimal Response:
While the human only requested that I pass the blue key, I will obtain a blue and red key at (1,6) and (0,5). Starting from (2,5) I will grab both keys and bring them to the human at (5,4).
Optimal Actions:
My_position (2, 5), Up (1,5), Right (1,6), Pick_up_blue_key, Left (1,5), Up (0,5), Pick_up_red_key, Locate_human (5,4), Move_to_human: Down (1,5) Down (2,5), Down (3,5), Down (4,5), Down (5,5), Drop_red_key, Drop_blue_key.
</t>
  </si>
  <si>
    <t xml:space="preserve">Human Intentions:
Human moved to (1,3) and asked for blue key to get yellow gem at (3,9) which is behind the blue door and red door(3,8). human has to unlock both doors to get to yellow gem
Optimal Response:
While the human only requested blue key, I will collect blue key (5,6) and red key(6,5) to unlock the doors blocking the yellow gem. after getting the keys I will drop it off to the human allowing them to retrieve the yellow gem
Optimal Actions:
up(5,5)
right (5,6)
pick_up_blue_key
left(5,5)
up(6,5)
pick_up_red_key
locate_human(1,4))
move_to_human
down(5,5), down(4,5) down(3,5) down(2,5) down(1,5)
left(1,4)
drop_blue_key
drop_red_key
</t>
  </si>
  <si>
    <t xml:space="preserve">Human Intentions:
The human moved from (5,2) to (5,4) and asked for blue key. It means the human wants to get the yellow gem at (3,9)
Optimal Response:
The agent will collect blue key from (1,6) and red key from (0,5), so the human can unlock blue and red doors respectively to retrieve the yellow gem.
Optimal Actions:
PICK UP THE BLUE KEY
my_position = (2,5)
up (1,5)
right(1,6)
PICK UP RED KEY
my_position = (1,6)
left (1,5)
up(0,5)
LOCATE HUMAN (5,4)
MOVE TO HUMAN
my_position (0,5)
down(1,5)
down(2,5)
down(3,5)
down(4,5)
down(5,5)
left(5,4)
GIVE BOTH THE KEYS TO HUMAN
</t>
  </si>
  <si>
    <t xml:space="preserve">Human Intentions:
The human intends for the agent to pick up the blue key and deliver it to the human. The human intends to use the blue key to obtain the yellow and green gems. 
Optimal Response:
Yes, I will pick up the blue key and hand it to you. I will also hand the yellow and red keys to you as they are required to obtain the yellow and green gems. 
Optimal Actions:
The agent moves from (5,4) to (6,5) [1UP -&gt; 1RIGHT] and picks up the blue key, to (5,6) [1LEFT -&gt; 1UP] and picks up the red key, and finally moves to (4,6) [1LEFT] to pick up the yellow key. The agent then moves next to the human's position (5,1) [1LEFT -&gt; 4DOWN] and hands the keys to the agent. 
</t>
  </si>
  <si>
    <t xml:space="preserve">Human Intentions:
The human wants to obtain the blue key located at (1, 6).
Optimal Response:
 I will go to the blue key at (1, 6), pick it up, and bring it to the human located at (5, 4)
Optimal Actions:
My_position (2, 5), Up (1, 5), Right (1, 6), Pikcup_blue_key, Left (1, 5), Down (2, 5), Down (3, 5), Down (4, 5), Down (5, 5), Left (5, 4), Drop_blue_key
</t>
  </si>
  <si>
    <t>Participant 1</t>
  </si>
  <si>
    <t>Participant 2</t>
  </si>
  <si>
    <t>Participant 3</t>
  </si>
  <si>
    <t>Participant 4</t>
  </si>
  <si>
    <t>Participant 5</t>
  </si>
  <si>
    <t>Participant 6</t>
  </si>
  <si>
    <t>Participant 7</t>
  </si>
  <si>
    <t>Participant 8</t>
  </si>
  <si>
    <t>Participant 9</t>
  </si>
  <si>
    <t>Participant 10</t>
  </si>
  <si>
    <t>Participant 11</t>
  </si>
  <si>
    <t>Participant 12</t>
  </si>
  <si>
    <t>Participant 13</t>
  </si>
  <si>
    <t>Participant 14</t>
  </si>
  <si>
    <t>Participant 15</t>
  </si>
  <si>
    <t>Participant 16</t>
  </si>
  <si>
    <t>Participant 17</t>
  </si>
  <si>
    <t>Participant 18</t>
  </si>
  <si>
    <t>Participant 19</t>
  </si>
  <si>
    <t>Participant 20</t>
  </si>
  <si>
    <t>Participant 21</t>
  </si>
  <si>
    <t>Participant 22</t>
  </si>
  <si>
    <t>Participant 23</t>
  </si>
  <si>
    <t>Participant 24</t>
  </si>
  <si>
    <t>Participant 25</t>
  </si>
  <si>
    <t>Participant 26</t>
  </si>
  <si>
    <t>Participant 27</t>
  </si>
  <si>
    <t>Participant 28</t>
  </si>
  <si>
    <t>Participant 29</t>
  </si>
  <si>
    <t>Participant 30</t>
  </si>
  <si>
    <t>Participant 31</t>
  </si>
  <si>
    <t>Participant 32</t>
  </si>
  <si>
    <t>Participant 33</t>
  </si>
  <si>
    <t>Participant 34</t>
  </si>
  <si>
    <t>Participant 35</t>
  </si>
  <si>
    <t>Participant 36</t>
  </si>
  <si>
    <t>Participant 37</t>
  </si>
  <si>
    <t>Participant 38</t>
  </si>
  <si>
    <t>Participant 39</t>
  </si>
  <si>
    <t>Participant 40</t>
  </si>
  <si>
    <t>Participant 41</t>
  </si>
  <si>
    <t>Participant 42</t>
  </si>
  <si>
    <t>Participant 43</t>
  </si>
  <si>
    <t>Participant 44</t>
  </si>
  <si>
    <t>Participant 45</t>
  </si>
  <si>
    <t>Participant 46</t>
  </si>
  <si>
    <t>Participant 47</t>
  </si>
  <si>
    <t>Participant 48</t>
  </si>
  <si>
    <t>Participant 49</t>
  </si>
  <si>
    <t>Participant 50</t>
  </si>
  <si>
    <t>Participant 51</t>
  </si>
  <si>
    <t>Participant 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</si>
</sst>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
    <numFmt numFmtId="165" formatCode="#,##0.000000000000"/>
  </numFmts>
  <fonts count="18" x14ac:knownFonts="1">
    <font>
      <sz val="10"/>
      <color rgb="FF000000"/>
      <name val="Arial"/>
      <scheme val="minor"/>
    </font>
    <font>
      <b/>
      <sz val="10"/>
      <color theme="1"/>
      <name val="Arial"/>
      <family val="2"/>
    </font>
    <font>
      <sz val="10"/>
      <color theme="1"/>
      <name val="Arial"/>
      <family val="2"/>
    </font>
    <font>
      <sz val="10"/>
      <name val="Arial"/>
      <family val="2"/>
    </font>
    <font>
      <sz val="10"/>
      <color theme="1"/>
      <name val="Arial"/>
      <family val="2"/>
      <scheme val="minor"/>
    </font>
    <font>
      <b/>
      <sz val="10"/>
      <color theme="1"/>
      <name val="Arial"/>
      <family val="2"/>
      <scheme val="minor"/>
    </font>
    <font>
      <b/>
      <sz val="10"/>
      <color rgb="FFFFFFFF"/>
      <name val="Arial"/>
      <family val="2"/>
      <scheme val="minor"/>
    </font>
    <font>
      <sz val="10"/>
      <color rgb="FFFFFFFF"/>
      <name val="Arial"/>
      <family val="2"/>
      <scheme val="minor"/>
    </font>
    <font>
      <sz val="10"/>
      <color theme="1"/>
      <name val="Comic Sans MS"/>
      <family val="4"/>
    </font>
    <font>
      <sz val="11"/>
      <color theme="1"/>
      <name val="Arial"/>
      <family val="2"/>
    </font>
    <font>
      <sz val="11"/>
      <color theme="1"/>
      <name val="Aptos Narrow"/>
      <family val="2"/>
    </font>
    <font>
      <sz val="12"/>
      <color theme="1"/>
      <name val="Comic Sans MS"/>
      <family val="4"/>
    </font>
    <font>
      <b/>
      <sz val="12"/>
      <color theme="1"/>
      <name val="Comic Sans MS"/>
      <family val="4"/>
    </font>
    <font>
      <sz val="10"/>
      <color rgb="FF000000"/>
      <name val="Comic Sans MS"/>
      <family val="4"/>
    </font>
    <font>
      <sz val="10"/>
      <color rgb="FF434343"/>
      <name val="Comic Sans MS"/>
      <family val="4"/>
    </font>
    <font>
      <sz val="10"/>
      <color rgb="FF434343"/>
      <name val="Roboto"/>
    </font>
    <font>
      <sz val="10"/>
      <color rgb="FFFFFFFF"/>
      <name val="Arial"/>
      <family val="2"/>
    </font>
    <font>
      <i/>
      <sz val="10"/>
      <color rgb="FFFFFFFF"/>
      <name val="Arial"/>
      <family val="2"/>
    </font>
  </fonts>
  <fills count="6">
    <fill>
      <patternFill patternType="none"/>
    </fill>
    <fill>
      <patternFill patternType="gray125"/>
    </fill>
    <fill>
      <patternFill patternType="solid">
        <fgColor rgb="FF000000"/>
        <bgColor rgb="FF000000"/>
      </patternFill>
    </fill>
    <fill>
      <patternFill patternType="solid">
        <fgColor rgb="FFFF0000"/>
        <bgColor rgb="FFFF0000"/>
      </patternFill>
    </fill>
    <fill>
      <patternFill patternType="solid">
        <fgColor rgb="FFFFFFFF"/>
        <bgColor rgb="FFFFFFFF"/>
      </patternFill>
    </fill>
    <fill>
      <patternFill patternType="solid">
        <fgColor rgb="FFF8F9FA"/>
        <bgColor rgb="FFF8F9FA"/>
      </patternFill>
    </fill>
  </fills>
  <borders count="40">
    <border>
      <left/>
      <right/>
      <top/>
      <bottom/>
      <diagonal/>
    </border>
    <border>
      <left style="medium">
        <color rgb="FF000000"/>
      </left>
      <right/>
      <top style="medium">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thick">
        <color rgb="FFFF0000"/>
      </left>
      <right style="medium">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thick">
        <color rgb="FFFF0000"/>
      </right>
      <top/>
      <bottom style="medium">
        <color rgb="FF000000"/>
      </bottom>
      <diagonal/>
    </border>
    <border>
      <left style="medium">
        <color rgb="FF000000"/>
      </left>
      <right style="thick">
        <color rgb="FFFF0000"/>
      </right>
      <top style="medium">
        <color rgb="FF000000"/>
      </top>
      <bottom style="medium">
        <color rgb="FF000000"/>
      </bottom>
      <diagonal/>
    </border>
    <border>
      <left style="medium">
        <color rgb="FF000000"/>
      </left>
      <right style="medium">
        <color rgb="FF000000"/>
      </right>
      <top style="medium">
        <color rgb="FF000000"/>
      </top>
      <bottom/>
      <diagonal/>
    </border>
    <border>
      <left style="thick">
        <color rgb="FFFF0000"/>
      </left>
      <right style="medium">
        <color rgb="FF000000"/>
      </right>
      <top/>
      <bottom style="thick">
        <color rgb="FFFF0000"/>
      </bottom>
      <diagonal/>
    </border>
    <border>
      <left style="medium">
        <color rgb="FF000000"/>
      </left>
      <right style="medium">
        <color rgb="FF000000"/>
      </right>
      <top/>
      <bottom style="thick">
        <color rgb="FFFF0000"/>
      </bottom>
      <diagonal/>
    </border>
    <border>
      <left style="medium">
        <color rgb="FF000000"/>
      </left>
      <right style="medium">
        <color rgb="FF000000"/>
      </right>
      <top style="medium">
        <color rgb="FF000000"/>
      </top>
      <bottom style="thick">
        <color rgb="FFFF0000"/>
      </bottom>
      <diagonal/>
    </border>
    <border>
      <left style="medium">
        <color rgb="FF000000"/>
      </left>
      <right style="thick">
        <color rgb="FFFF0000"/>
      </right>
      <top style="medium">
        <color rgb="FF000000"/>
      </top>
      <bottom style="thick">
        <color rgb="FFFF0000"/>
      </bottom>
      <diagonal/>
    </border>
    <border>
      <left style="thick">
        <color rgb="FFFF0000"/>
      </left>
      <right style="medium">
        <color rgb="FF000000"/>
      </right>
      <top style="thick">
        <color rgb="FFFF0000"/>
      </top>
      <bottom/>
      <diagonal/>
    </border>
    <border>
      <left style="medium">
        <color rgb="FF000000"/>
      </left>
      <right style="medium">
        <color rgb="FF000000"/>
      </right>
      <top style="thick">
        <color rgb="FFFF0000"/>
      </top>
      <bottom/>
      <diagonal/>
    </border>
    <border>
      <left style="medium">
        <color rgb="FF000000"/>
      </left>
      <right style="thick">
        <color rgb="FFFF0000"/>
      </right>
      <top style="medium">
        <color rgb="FF000000"/>
      </top>
      <bottom/>
      <diagonal/>
    </border>
    <border>
      <left style="medium">
        <color rgb="FF000000"/>
      </left>
      <right/>
      <top/>
      <bottom/>
      <diagonal/>
    </border>
    <border>
      <left style="medium">
        <color rgb="FF000000"/>
      </left>
      <right/>
      <top/>
      <bottom style="thick">
        <color rgb="FFFF0000"/>
      </bottom>
      <diagonal/>
    </border>
    <border>
      <left style="medium">
        <color rgb="FF000000"/>
      </left>
      <right style="medium">
        <color rgb="FF000000"/>
      </right>
      <top style="thick">
        <color rgb="FFFF0000"/>
      </top>
      <bottom style="medium">
        <color rgb="FF000000"/>
      </bottom>
      <diagonal/>
    </border>
    <border>
      <left style="medium">
        <color rgb="FF000000"/>
      </left>
      <right style="thick">
        <color rgb="FFFF0000"/>
      </right>
      <top style="thick">
        <color rgb="FFFF0000"/>
      </top>
      <bottom style="medium">
        <color rgb="FF000000"/>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284E3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284E3F"/>
      </right>
      <top style="thin">
        <color rgb="FFFFFFFF"/>
      </top>
      <bottom style="thin">
        <color rgb="FFFFFFFF"/>
      </bottom>
      <diagonal/>
    </border>
    <border>
      <left style="thin">
        <color rgb="FF284E3F"/>
      </left>
      <right style="thin">
        <color rgb="FFF8F9FA"/>
      </right>
      <top style="thin">
        <color rgb="FFF8F9FA"/>
      </top>
      <bottom style="thin">
        <color rgb="FFF8F9FA"/>
      </bottom>
      <diagonal/>
    </border>
    <border>
      <left style="thin">
        <color rgb="FFF8F9FA"/>
      </left>
      <right style="thin">
        <color rgb="FFF8F9FA"/>
      </right>
      <top style="thin">
        <color rgb="FFF8F9FA"/>
      </top>
      <bottom style="thin">
        <color rgb="FFF8F9FA"/>
      </bottom>
      <diagonal/>
    </border>
    <border>
      <left style="thin">
        <color rgb="FFF8F9FA"/>
      </left>
      <right style="thin">
        <color rgb="FF284E3F"/>
      </right>
      <top style="thin">
        <color rgb="FFF8F9FA"/>
      </top>
      <bottom style="thin">
        <color rgb="FFF8F9FA"/>
      </bottom>
      <diagonal/>
    </border>
    <border>
      <left style="thin">
        <color rgb="FF284E3F"/>
      </left>
      <right style="thin">
        <color rgb="FFF8F9FA"/>
      </right>
      <top style="thin">
        <color rgb="FFF8F9FA"/>
      </top>
      <bottom style="thin">
        <color rgb="FF284E3F"/>
      </bottom>
      <diagonal/>
    </border>
    <border>
      <left style="thin">
        <color rgb="FFF8F9FA"/>
      </left>
      <right style="thin">
        <color rgb="FFF8F9FA"/>
      </right>
      <top style="thin">
        <color rgb="FFF8F9FA"/>
      </top>
      <bottom style="thin">
        <color rgb="FF284E3F"/>
      </bottom>
      <diagonal/>
    </border>
    <border>
      <left style="thin">
        <color rgb="FFF8F9FA"/>
      </left>
      <right style="thin">
        <color rgb="FF284E3F"/>
      </right>
      <top style="thin">
        <color rgb="FFF8F9FA"/>
      </top>
      <bottom style="thin">
        <color rgb="FF284E3F"/>
      </bottom>
      <diagonal/>
    </border>
  </borders>
  <cellStyleXfs count="1">
    <xf numFmtId="0" fontId="0" fillId="0" borderId="0"/>
  </cellStyleXfs>
  <cellXfs count="130">
    <xf numFmtId="0" fontId="0" fillId="0" borderId="0" xfId="0"/>
    <xf numFmtId="0" fontId="1" fillId="0" borderId="0" xfId="0" applyFont="1"/>
    <xf numFmtId="0" fontId="2" fillId="0" borderId="2" xfId="0" applyFont="1" applyBorder="1"/>
    <xf numFmtId="10" fontId="2" fillId="0" borderId="2" xfId="0" applyNumberFormat="1" applyFont="1" applyBorder="1"/>
    <xf numFmtId="10" fontId="2" fillId="0" borderId="3" xfId="0" applyNumberFormat="1" applyFont="1" applyBorder="1"/>
    <xf numFmtId="0" fontId="4" fillId="0" borderId="5" xfId="0" applyFont="1" applyBorder="1"/>
    <xf numFmtId="10" fontId="5" fillId="0" borderId="5" xfId="0" applyNumberFormat="1" applyFont="1" applyBorder="1"/>
    <xf numFmtId="10" fontId="5" fillId="0" borderId="6" xfId="0" applyNumberFormat="1" applyFont="1" applyBorder="1"/>
    <xf numFmtId="0" fontId="4" fillId="0" borderId="2" xfId="0" applyFont="1" applyBorder="1"/>
    <xf numFmtId="10" fontId="4" fillId="0" borderId="2" xfId="0" applyNumberFormat="1" applyFont="1" applyBorder="1"/>
    <xf numFmtId="10" fontId="4" fillId="0" borderId="3" xfId="0" applyNumberFormat="1" applyFont="1" applyBorder="1"/>
    <xf numFmtId="0" fontId="5" fillId="0" borderId="0" xfId="0" applyFont="1"/>
    <xf numFmtId="10" fontId="4" fillId="0" borderId="5" xfId="0" applyNumberFormat="1" applyFont="1" applyBorder="1"/>
    <xf numFmtId="10" fontId="4" fillId="0" borderId="6" xfId="0" applyNumberFormat="1" applyFont="1" applyBorder="1"/>
    <xf numFmtId="0" fontId="4" fillId="0" borderId="0" xfId="0" applyFont="1"/>
    <xf numFmtId="0" fontId="4" fillId="0" borderId="7" xfId="0" applyFont="1" applyBorder="1"/>
    <xf numFmtId="0" fontId="4" fillId="0" borderId="8" xfId="0" applyFont="1" applyBorder="1"/>
    <xf numFmtId="0" fontId="4" fillId="0" borderId="8" xfId="0" applyFont="1" applyBorder="1" applyAlignment="1">
      <alignment horizontal="right"/>
    </xf>
    <xf numFmtId="10" fontId="4" fillId="0" borderId="8" xfId="0" applyNumberFormat="1" applyFont="1" applyBorder="1"/>
    <xf numFmtId="10" fontId="4" fillId="0" borderId="9" xfId="0" applyNumberFormat="1" applyFont="1" applyBorder="1"/>
    <xf numFmtId="0" fontId="6" fillId="3" borderId="10" xfId="0" applyFont="1" applyFill="1" applyBorder="1"/>
    <xf numFmtId="0" fontId="4" fillId="0" borderId="13" xfId="0" applyFont="1" applyBorder="1"/>
    <xf numFmtId="164" fontId="4" fillId="0" borderId="13" xfId="0" applyNumberFormat="1" applyFont="1" applyBorder="1"/>
    <xf numFmtId="0" fontId="4" fillId="0" borderId="14" xfId="0" applyFont="1" applyBorder="1"/>
    <xf numFmtId="0" fontId="4" fillId="0" borderId="10" xfId="0" applyFont="1" applyBorder="1"/>
    <xf numFmtId="164" fontId="4" fillId="0" borderId="10" xfId="0" applyNumberFormat="1" applyFont="1" applyBorder="1"/>
    <xf numFmtId="0" fontId="4" fillId="0" borderId="15" xfId="0" applyFont="1" applyBorder="1"/>
    <xf numFmtId="11" fontId="4" fillId="0" borderId="0" xfId="0" applyNumberFormat="1" applyFont="1"/>
    <xf numFmtId="164" fontId="5" fillId="0" borderId="10" xfId="0" applyNumberFormat="1" applyFont="1" applyBorder="1"/>
    <xf numFmtId="0" fontId="5" fillId="0" borderId="0" xfId="0" applyFont="1" applyAlignment="1">
      <alignment horizontal="center"/>
    </xf>
    <xf numFmtId="0" fontId="4" fillId="0" borderId="19" xfId="0" applyFont="1" applyBorder="1"/>
    <xf numFmtId="164" fontId="5" fillId="0" borderId="19" xfId="0" applyNumberFormat="1" applyFont="1" applyBorder="1"/>
    <xf numFmtId="0" fontId="4" fillId="0" borderId="20" xfId="0" applyFont="1" applyBorder="1"/>
    <xf numFmtId="0" fontId="4" fillId="0" borderId="16" xfId="0" applyFont="1" applyBorder="1"/>
    <xf numFmtId="164" fontId="5" fillId="0" borderId="16" xfId="0" applyNumberFormat="1" applyFont="1" applyBorder="1"/>
    <xf numFmtId="0" fontId="4" fillId="0" borderId="23" xfId="0" applyFont="1" applyBorder="1"/>
    <xf numFmtId="0" fontId="4" fillId="0" borderId="26" xfId="0" applyFont="1" applyBorder="1"/>
    <xf numFmtId="164" fontId="5" fillId="0" borderId="26" xfId="0" applyNumberFormat="1" applyFont="1" applyBorder="1"/>
    <xf numFmtId="0" fontId="4" fillId="0" borderId="27" xfId="0" applyFont="1" applyBorder="1"/>
    <xf numFmtId="164" fontId="4" fillId="0" borderId="19" xfId="0" applyNumberFormat="1" applyFont="1" applyBorder="1"/>
    <xf numFmtId="0" fontId="7" fillId="3" borderId="10" xfId="0" applyFont="1" applyFill="1" applyBorder="1"/>
    <xf numFmtId="0" fontId="5" fillId="0" borderId="13" xfId="0" applyFont="1" applyBorder="1"/>
    <xf numFmtId="0" fontId="5" fillId="0" borderId="10" xfId="0" applyFont="1" applyBorder="1"/>
    <xf numFmtId="165" fontId="5" fillId="0" borderId="13" xfId="0" applyNumberFormat="1" applyFont="1" applyBorder="1"/>
    <xf numFmtId="165" fontId="5" fillId="0" borderId="10" xfId="0" applyNumberFormat="1" applyFont="1" applyBorder="1"/>
    <xf numFmtId="165" fontId="5" fillId="0" borderId="19" xfId="0" applyNumberFormat="1" applyFont="1" applyBorder="1"/>
    <xf numFmtId="0" fontId="7" fillId="3" borderId="16" xfId="0" applyFont="1" applyFill="1" applyBorder="1"/>
    <xf numFmtId="0" fontId="5" fillId="0" borderId="26" xfId="0" applyFont="1" applyBorder="1"/>
    <xf numFmtId="0" fontId="5" fillId="0" borderId="19" xfId="0" applyFont="1" applyBorder="1"/>
    <xf numFmtId="0" fontId="8" fillId="0" borderId="28" xfId="0" applyFont="1" applyBorder="1" applyAlignment="1">
      <alignment horizontal="left"/>
    </xf>
    <xf numFmtId="0" fontId="8" fillId="0" borderId="29" xfId="0" applyFont="1" applyBorder="1" applyAlignment="1">
      <alignment horizontal="left"/>
    </xf>
    <xf numFmtId="0" fontId="8" fillId="0" borderId="29" xfId="0" applyFont="1" applyBorder="1" applyAlignment="1">
      <alignment horizontal="left" wrapText="1"/>
    </xf>
    <xf numFmtId="0" fontId="8" fillId="0" borderId="30" xfId="0" applyFont="1" applyBorder="1" applyAlignment="1">
      <alignment horizontal="left" wrapText="1"/>
    </xf>
    <xf numFmtId="0" fontId="8" fillId="0" borderId="31" xfId="0" applyFont="1" applyBorder="1" applyAlignment="1">
      <alignment wrapText="1"/>
    </xf>
    <xf numFmtId="0" fontId="8" fillId="0" borderId="32" xfId="0" applyFont="1" applyBorder="1" applyAlignment="1">
      <alignment wrapText="1"/>
    </xf>
    <xf numFmtId="0" fontId="8" fillId="0" borderId="32" xfId="0" applyFont="1" applyBorder="1"/>
    <xf numFmtId="0" fontId="8" fillId="0" borderId="32" xfId="0" applyFont="1" applyBorder="1" applyAlignment="1">
      <alignment vertical="top" wrapText="1"/>
    </xf>
    <xf numFmtId="0" fontId="9" fillId="0" borderId="32" xfId="0" applyFont="1" applyBorder="1" applyAlignment="1">
      <alignment horizontal="right"/>
    </xf>
    <xf numFmtId="0" fontId="8" fillId="0" borderId="32" xfId="0" applyFont="1" applyBorder="1" applyAlignment="1">
      <alignment horizontal="right"/>
    </xf>
    <xf numFmtId="0" fontId="8" fillId="0" borderId="33" xfId="0" applyFont="1" applyBorder="1" applyAlignment="1">
      <alignment wrapText="1"/>
    </xf>
    <xf numFmtId="0" fontId="8" fillId="0" borderId="34" xfId="0" applyFont="1" applyBorder="1" applyAlignment="1">
      <alignment wrapText="1"/>
    </xf>
    <xf numFmtId="0" fontId="8" fillId="0" borderId="35" xfId="0" applyFont="1" applyBorder="1" applyAlignment="1">
      <alignment wrapText="1"/>
    </xf>
    <xf numFmtId="0" fontId="8" fillId="0" borderId="35" xfId="0" applyFont="1" applyBorder="1"/>
    <xf numFmtId="0" fontId="8" fillId="0" borderId="35" xfId="0" applyFont="1" applyBorder="1" applyAlignment="1">
      <alignment vertical="top" wrapText="1"/>
    </xf>
    <xf numFmtId="0" fontId="9" fillId="0" borderId="35" xfId="0" applyFont="1" applyBorder="1" applyAlignment="1">
      <alignment horizontal="right"/>
    </xf>
    <xf numFmtId="0" fontId="8" fillId="0" borderId="35" xfId="0" applyFont="1" applyBorder="1" applyAlignment="1">
      <alignment horizontal="right"/>
    </xf>
    <xf numFmtId="0" fontId="8" fillId="0" borderId="36" xfId="0" applyFont="1" applyBorder="1" applyAlignment="1">
      <alignment wrapText="1"/>
    </xf>
    <xf numFmtId="0" fontId="8" fillId="0" borderId="32" xfId="0" applyFont="1" applyBorder="1" applyAlignment="1">
      <alignment vertical="center" wrapText="1"/>
    </xf>
    <xf numFmtId="0" fontId="8" fillId="0" borderId="35" xfId="0" applyFont="1" applyBorder="1" applyAlignment="1">
      <alignment vertical="center" wrapText="1"/>
    </xf>
    <xf numFmtId="0" fontId="8" fillId="4" borderId="32" xfId="0" applyFont="1" applyFill="1" applyBorder="1" applyAlignment="1">
      <alignment wrapText="1"/>
    </xf>
    <xf numFmtId="0" fontId="8" fillId="0" borderId="0" xfId="0" applyFont="1" applyAlignment="1">
      <alignment wrapText="1"/>
    </xf>
    <xf numFmtId="0" fontId="8" fillId="0" borderId="0" xfId="0" applyFont="1"/>
    <xf numFmtId="0" fontId="8" fillId="0" borderId="0" xfId="0" applyFont="1" applyAlignment="1">
      <alignment vertical="top" wrapText="1"/>
    </xf>
    <xf numFmtId="0" fontId="9" fillId="0" borderId="0" xfId="0" applyFont="1" applyAlignment="1">
      <alignment horizontal="right"/>
    </xf>
    <xf numFmtId="0" fontId="8" fillId="0" borderId="0" xfId="0" applyFont="1" applyAlignment="1">
      <alignment horizontal="right"/>
    </xf>
    <xf numFmtId="0" fontId="10" fillId="0" borderId="0" xfId="0" applyFont="1" applyAlignment="1">
      <alignment horizontal="right"/>
    </xf>
    <xf numFmtId="0" fontId="11" fillId="0" borderId="0" xfId="0" applyFont="1"/>
    <xf numFmtId="10" fontId="12" fillId="0" borderId="0" xfId="0" applyNumberFormat="1" applyFont="1" applyAlignment="1">
      <alignment horizontal="right"/>
    </xf>
    <xf numFmtId="0" fontId="12" fillId="0" borderId="0" xfId="0" applyFont="1" applyAlignment="1">
      <alignment horizontal="right"/>
    </xf>
    <xf numFmtId="0" fontId="8" fillId="4" borderId="0" xfId="0" applyFont="1" applyFill="1" applyAlignment="1">
      <alignment wrapText="1"/>
    </xf>
    <xf numFmtId="0" fontId="2" fillId="0" borderId="0" xfId="0" applyFont="1" applyAlignment="1">
      <alignment horizontal="right"/>
    </xf>
    <xf numFmtId="0" fontId="13" fillId="0" borderId="32" xfId="0" applyFont="1" applyBorder="1" applyAlignment="1">
      <alignment wrapText="1"/>
    </xf>
    <xf numFmtId="0" fontId="13" fillId="0" borderId="35" xfId="0" applyFont="1" applyBorder="1" applyAlignment="1">
      <alignment wrapText="1"/>
    </xf>
    <xf numFmtId="0" fontId="8" fillId="0" borderId="37" xfId="0" applyFont="1" applyBorder="1" applyAlignment="1">
      <alignment wrapText="1"/>
    </xf>
    <xf numFmtId="0" fontId="8" fillId="0" borderId="38" xfId="0" applyFont="1" applyBorder="1" applyAlignment="1">
      <alignment wrapText="1"/>
    </xf>
    <xf numFmtId="0" fontId="8" fillId="0" borderId="38" xfId="0" applyFont="1" applyBorder="1"/>
    <xf numFmtId="0" fontId="13" fillId="0" borderId="38" xfId="0" applyFont="1" applyBorder="1" applyAlignment="1">
      <alignment wrapText="1"/>
    </xf>
    <xf numFmtId="0" fontId="9" fillId="0" borderId="38" xfId="0" applyFont="1" applyBorder="1" applyAlignment="1">
      <alignment horizontal="right"/>
    </xf>
    <xf numFmtId="0" fontId="8" fillId="0" borderId="38" xfId="0" applyFont="1" applyBorder="1" applyAlignment="1">
      <alignment horizontal="right"/>
    </xf>
    <xf numFmtId="0" fontId="8" fillId="0" borderId="39" xfId="0" applyFont="1" applyBorder="1" applyAlignment="1">
      <alignment wrapText="1"/>
    </xf>
    <xf numFmtId="0" fontId="4" fillId="0" borderId="31" xfId="0" applyFont="1" applyBorder="1" applyAlignment="1">
      <alignment vertical="center" wrapText="1"/>
    </xf>
    <xf numFmtId="0" fontId="4" fillId="0" borderId="34" xfId="0" applyFont="1" applyBorder="1" applyAlignment="1">
      <alignment vertical="center" wrapText="1"/>
    </xf>
    <xf numFmtId="0" fontId="14" fillId="4" borderId="32" xfId="0" applyFont="1" applyFill="1" applyBorder="1" applyAlignment="1">
      <alignment horizontal="right"/>
    </xf>
    <xf numFmtId="0" fontId="14" fillId="4" borderId="32" xfId="0" applyFont="1" applyFill="1" applyBorder="1" applyAlignment="1">
      <alignment horizontal="right" wrapText="1"/>
    </xf>
    <xf numFmtId="0" fontId="15" fillId="4" borderId="32" xfId="0" applyFont="1" applyFill="1" applyBorder="1" applyAlignment="1">
      <alignment vertical="center" wrapText="1"/>
    </xf>
    <xf numFmtId="0" fontId="15" fillId="5" borderId="35" xfId="0" applyFont="1" applyFill="1" applyBorder="1" applyAlignment="1">
      <alignment vertical="center" wrapText="1"/>
    </xf>
    <xf numFmtId="0" fontId="14" fillId="5" borderId="35" xfId="0" applyFont="1" applyFill="1" applyBorder="1" applyAlignment="1">
      <alignment horizontal="right"/>
    </xf>
    <xf numFmtId="0" fontId="14" fillId="5" borderId="35" xfId="0" applyFont="1" applyFill="1" applyBorder="1" applyAlignment="1">
      <alignment horizontal="right" wrapText="1"/>
    </xf>
    <xf numFmtId="0" fontId="4" fillId="0" borderId="32" xfId="0" applyFont="1" applyBorder="1" applyAlignment="1">
      <alignment vertical="center" wrapText="1"/>
    </xf>
    <xf numFmtId="0" fontId="4" fillId="0" borderId="33" xfId="0" applyFont="1" applyBorder="1" applyAlignment="1">
      <alignment vertical="center"/>
    </xf>
    <xf numFmtId="0" fontId="4" fillId="0" borderId="35" xfId="0" applyFont="1" applyBorder="1" applyAlignment="1">
      <alignment vertical="center" wrapText="1"/>
    </xf>
    <xf numFmtId="0" fontId="4" fillId="0" borderId="36" xfId="0" applyFont="1" applyBorder="1" applyAlignment="1">
      <alignment vertical="center"/>
    </xf>
    <xf numFmtId="0" fontId="4" fillId="0" borderId="35" xfId="0" applyFont="1" applyBorder="1" applyAlignment="1">
      <alignment vertical="center"/>
    </xf>
    <xf numFmtId="0" fontId="4" fillId="0" borderId="32" xfId="0" applyFont="1" applyBorder="1" applyAlignment="1">
      <alignment vertical="center"/>
    </xf>
    <xf numFmtId="0" fontId="4" fillId="0" borderId="38" xfId="0" applyFont="1" applyBorder="1" applyAlignment="1">
      <alignment vertical="center" wrapText="1"/>
    </xf>
    <xf numFmtId="0" fontId="4" fillId="0" borderId="38" xfId="0" applyFont="1" applyBorder="1" applyAlignment="1">
      <alignment vertical="center"/>
    </xf>
    <xf numFmtId="0" fontId="4" fillId="0" borderId="39" xfId="0" applyFont="1" applyBorder="1" applyAlignment="1">
      <alignment vertical="center"/>
    </xf>
    <xf numFmtId="0" fontId="4" fillId="0" borderId="16" xfId="0" applyFont="1" applyBorder="1" applyAlignment="1">
      <alignment vertical="center"/>
    </xf>
    <xf numFmtId="0" fontId="3" fillId="0" borderId="12" xfId="0" applyFont="1" applyBorder="1"/>
    <xf numFmtId="0" fontId="3" fillId="0" borderId="13" xfId="0" applyFont="1" applyBorder="1"/>
    <xf numFmtId="0" fontId="4" fillId="0" borderId="22" xfId="0" applyFont="1" applyBorder="1" applyAlignment="1">
      <alignment vertical="center"/>
    </xf>
    <xf numFmtId="165" fontId="4" fillId="0" borderId="22" xfId="0" applyNumberFormat="1" applyFont="1" applyBorder="1" applyAlignment="1">
      <alignment vertical="center"/>
    </xf>
    <xf numFmtId="165" fontId="4" fillId="0" borderId="16" xfId="0" applyNumberFormat="1" applyFont="1" applyBorder="1" applyAlignment="1">
      <alignment vertical="center"/>
    </xf>
    <xf numFmtId="0" fontId="3" fillId="0" borderId="18" xfId="0" applyFont="1" applyBorder="1"/>
    <xf numFmtId="0" fontId="7" fillId="2" borderId="0" xfId="0" applyFont="1" applyFill="1" applyAlignment="1">
      <alignment horizontal="center"/>
    </xf>
    <xf numFmtId="0" fontId="0" fillId="0" borderId="0" xfId="0"/>
    <xf numFmtId="0" fontId="4" fillId="0" borderId="21" xfId="0" applyFont="1" applyBorder="1" applyAlignment="1">
      <alignment vertical="center"/>
    </xf>
    <xf numFmtId="0" fontId="3" fillId="0" borderId="11" xfId="0" applyFont="1" applyBorder="1"/>
    <xf numFmtId="0" fontId="3" fillId="0" borderId="17" xfId="0" applyFont="1" applyBorder="1"/>
    <xf numFmtId="0" fontId="4" fillId="0" borderId="12" xfId="0" applyFont="1" applyBorder="1" applyAlignment="1">
      <alignment vertical="center"/>
    </xf>
    <xf numFmtId="0" fontId="4" fillId="0" borderId="11" xfId="0" applyFont="1" applyBorder="1" applyAlignment="1">
      <alignment horizontal="left" vertical="center"/>
    </xf>
    <xf numFmtId="0" fontId="4" fillId="0" borderId="22" xfId="0" applyFont="1" applyBorder="1" applyAlignment="1">
      <alignment horizontal="center" vertical="center"/>
    </xf>
    <xf numFmtId="0" fontId="2" fillId="0" borderId="1" xfId="0" applyFont="1" applyBorder="1" applyAlignment="1">
      <alignment vertical="center"/>
    </xf>
    <xf numFmtId="0" fontId="3" fillId="0" borderId="4" xfId="0" applyFont="1" applyBorder="1"/>
    <xf numFmtId="0" fontId="6" fillId="2" borderId="0" xfId="0" applyFont="1" applyFill="1" applyAlignment="1">
      <alignment horizontal="center" vertical="center"/>
    </xf>
    <xf numFmtId="0" fontId="4" fillId="0" borderId="11" xfId="0" applyFont="1" applyBorder="1" applyAlignment="1">
      <alignment vertical="center"/>
    </xf>
    <xf numFmtId="0" fontId="4" fillId="0" borderId="1" xfId="0" applyFont="1" applyBorder="1" applyAlignment="1">
      <alignment vertical="center"/>
    </xf>
    <xf numFmtId="0" fontId="3" fillId="0" borderId="24" xfId="0" applyFont="1" applyBorder="1"/>
    <xf numFmtId="0" fontId="3" fillId="0" borderId="25" xfId="0" applyFont="1" applyBorder="1"/>
    <xf numFmtId="0" fontId="4" fillId="0" borderId="16" xfId="0" applyFont="1" applyBorder="1" applyAlignment="1">
      <alignment horizontal="center" vertical="center"/>
    </xf>
  </cellXfs>
  <cellStyles count="1">
    <cellStyle name="Normal" xfId="0" builtinId="0"/>
  </cellStyles>
  <dxfs count="43">
    <dxf>
      <font>
        <b val="0"/>
        <i val="0"/>
        <strike val="0"/>
        <condense val="0"/>
        <extend val="0"/>
        <outline val="0"/>
        <shadow val="0"/>
        <u val="none"/>
        <vertAlign val="baseline"/>
        <sz val="10"/>
        <color rgb="FF434343"/>
        <name val="Roboto"/>
        <scheme val="none"/>
      </font>
      <fill>
        <patternFill patternType="solid">
          <fgColor rgb="FFFFFFFF"/>
          <bgColor rgb="FFFFFFFF"/>
        </patternFill>
      </fill>
      <alignment horizontal="general" vertical="center" textRotation="0" wrapText="1" indent="0" justifyLastLine="0" shrinkToFit="0" readingOrder="0"/>
      <border diagonalUp="0" diagonalDown="0">
        <left style="thin">
          <color rgb="FFFFFFFF"/>
        </left>
        <right style="thin">
          <color rgb="FFFFFFFF"/>
        </right>
        <top style="thin">
          <color rgb="FFFFFFFF"/>
        </top>
        <bottom style="thin">
          <color rgb="FFFFFFFF"/>
        </bottom>
        <vertical/>
        <horizontal/>
      </border>
    </dxf>
    <dxf>
      <fill>
        <patternFill patternType="solid">
          <fgColor rgb="FFF8F9FA"/>
          <bgColor rgb="FFF8F9FA"/>
        </patternFill>
      </fill>
    </dxf>
    <dxf>
      <fill>
        <patternFill patternType="solid">
          <fgColor rgb="FFFFFFFF"/>
          <bgColor rgb="FFFFFFFF"/>
        </patternFill>
      </fill>
    </dxf>
    <dxf>
      <fill>
        <patternFill patternType="solid">
          <fgColor rgb="FFF8F9FA"/>
          <bgColor rgb="FFF8F9FA"/>
        </patternFill>
      </fill>
    </dxf>
    <dxf>
      <fill>
        <patternFill patternType="solid">
          <fgColor rgb="FFFFFFFF"/>
          <bgColor rgb="FFFFFFFF"/>
        </patternFill>
      </fill>
    </dxf>
    <dxf>
      <fill>
        <patternFill patternType="solid">
          <fgColor rgb="FFF8F9FA"/>
          <bgColor rgb="FFF8F9FA"/>
        </patternFill>
      </fill>
    </dxf>
    <dxf>
      <fill>
        <patternFill patternType="solid">
          <fgColor rgb="FFFFFFFF"/>
          <bgColor rgb="FFFFFFFF"/>
        </patternFill>
      </fill>
    </dxf>
    <dxf>
      <fill>
        <patternFill patternType="solid">
          <fgColor rgb="FFF8F9FA"/>
          <bgColor rgb="FFF8F9FA"/>
        </patternFill>
      </fill>
    </dxf>
    <dxf>
      <fill>
        <patternFill patternType="solid">
          <fgColor rgb="FFFFFFFF"/>
          <bgColor rgb="FFFFFFFF"/>
        </patternFill>
      </fill>
    </dxf>
    <dxf>
      <fill>
        <patternFill patternType="solid">
          <fgColor rgb="FFF8F9FA"/>
          <bgColor rgb="FFF8F9FA"/>
        </patternFill>
      </fill>
    </dxf>
    <dxf>
      <fill>
        <patternFill patternType="solid">
          <fgColor rgb="FFFFFFFF"/>
          <bgColor rgb="FFFFFFFF"/>
        </patternFill>
      </fill>
    </dxf>
    <dxf>
      <fill>
        <patternFill patternType="solid">
          <fgColor rgb="FFF8F9FA"/>
          <bgColor rgb="FFF8F9FA"/>
        </patternFill>
      </fill>
    </dxf>
    <dxf>
      <fill>
        <patternFill patternType="solid">
          <fgColor rgb="FFFFFFFF"/>
          <bgColor rgb="FFFFFFFF"/>
        </patternFill>
      </fill>
    </dxf>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s>
  <tableStyles count="16">
    <tableStyle name="ToM_PaP (gpt-4o)-style" pivot="0" count="3" xr9:uid="{00000000-0011-0000-FFFF-FFFF00000000}">
      <tableStyleElement type="headerRow" dxfId="42"/>
      <tableStyleElement type="firstRowStripe" dxfId="41"/>
      <tableStyleElement type="secondRowStripe" dxfId="40"/>
    </tableStyle>
    <tableStyle name="ToM_Fs-CoT (gpt-4o)-style" pivot="0" count="3" xr9:uid="{00000000-0011-0000-FFFF-FFFF01000000}">
      <tableStyleElement type="headerRow" dxfId="39"/>
      <tableStyleElement type="firstRowStripe" dxfId="38"/>
      <tableStyleElement type="secondRowStripe" dxfId="37"/>
    </tableStyle>
    <tableStyle name="ToM_PaP (R1)-style" pivot="0" count="3" xr9:uid="{00000000-0011-0000-FFFF-FFFF02000000}">
      <tableStyleElement type="headerRow" dxfId="36"/>
      <tableStyleElement type="firstRowStripe" dxfId="35"/>
      <tableStyleElement type="secondRowStripe" dxfId="34"/>
    </tableStyle>
    <tableStyle name="ToM_Fs-CoT (R1)-style" pivot="0" count="3" xr9:uid="{00000000-0011-0000-FFFF-FFFF03000000}">
      <tableStyleElement type="headerRow" dxfId="33"/>
      <tableStyleElement type="firstRowStripe" dxfId="32"/>
      <tableStyleElement type="secondRowStripe" dxfId="31"/>
    </tableStyle>
    <tableStyle name="ToM_PaP (gemma3-27B)-style" pivot="0" count="3" xr9:uid="{00000000-0011-0000-FFFF-FFFF04000000}">
      <tableStyleElement type="headerRow" dxfId="30"/>
      <tableStyleElement type="firstRowStripe" dxfId="29"/>
      <tableStyleElement type="secondRowStripe" dxfId="28"/>
    </tableStyle>
    <tableStyle name="ToM_Fs-CoT (gemma3-27B)-style" pivot="0" count="3" xr9:uid="{00000000-0011-0000-FFFF-FFFF05000000}">
      <tableStyleElement type="headerRow" dxfId="27"/>
      <tableStyleElement type="firstRowStripe" dxfId="26"/>
      <tableStyleElement type="secondRowStripe" dxfId="25"/>
    </tableStyle>
    <tableStyle name="Participant_responses-style" pivot="0" count="3" xr9:uid="{00000000-0011-0000-FFFF-FFFF06000000}">
      <tableStyleElement type="headerRow" dxfId="24"/>
      <tableStyleElement type="firstRowStripe" dxfId="23"/>
      <tableStyleElement type="secondRowStripe" dxfId="22"/>
    </tableStyle>
    <tableStyle name="Metrics_def(n)-style" pivot="0" count="3" xr9:uid="{00000000-0011-0000-FFFF-FFFF07000000}">
      <tableStyleElement type="headerRow" dxfId="21"/>
      <tableStyleElement type="firstRowStripe" dxfId="20"/>
      <tableStyleElement type="secondRowStripe" dxfId="19"/>
    </tableStyle>
    <tableStyle name="Survey-Group-A-style" pivot="0" count="3" xr9:uid="{00000000-0011-0000-FFFF-FFFF08000000}">
      <tableStyleElement type="headerRow" dxfId="18"/>
      <tableStyleElement type="firstRowStripe" dxfId="17"/>
      <tableStyleElement type="secondRowStripe" dxfId="16"/>
    </tableStyle>
    <tableStyle name="Survey-Group-B-style" pivot="0" count="3" xr9:uid="{00000000-0011-0000-FFFF-FFFF09000000}">
      <tableStyleElement type="headerRow" dxfId="15"/>
      <tableStyleElement type="firstRowStripe" dxfId="14"/>
      <tableStyleElement type="secondRowStripe" dxfId="13"/>
    </tableStyle>
    <tableStyle name="GPT-PaP-style" pivot="0" count="2" xr9:uid="{00000000-0011-0000-FFFF-FFFF0A000000}">
      <tableStyleElement type="firstRowStripe" dxfId="12"/>
      <tableStyleElement type="secondRowStripe" dxfId="11"/>
    </tableStyle>
    <tableStyle name="GPT-FsCoT-style" pivot="0" count="2" xr9:uid="{00000000-0011-0000-FFFF-FFFF0B000000}">
      <tableStyleElement type="firstRowStripe" dxfId="10"/>
      <tableStyleElement type="secondRowStripe" dxfId="9"/>
    </tableStyle>
    <tableStyle name="R1-PaP-style" pivot="0" count="2" xr9:uid="{00000000-0011-0000-FFFF-FFFF0C000000}">
      <tableStyleElement type="firstRowStripe" dxfId="8"/>
      <tableStyleElement type="secondRowStripe" dxfId="7"/>
    </tableStyle>
    <tableStyle name="R1-FsCoT-style" pivot="0" count="2" xr9:uid="{00000000-0011-0000-FFFF-FFFF0D000000}">
      <tableStyleElement type="firstRowStripe" dxfId="6"/>
      <tableStyleElement type="secondRowStripe" dxfId="5"/>
    </tableStyle>
    <tableStyle name="Gemma3-PaP-style" pivot="0" count="2" xr9:uid="{00000000-0011-0000-FFFF-FFFF0E000000}">
      <tableStyleElement type="firstRowStripe" dxfId="4"/>
      <tableStyleElement type="secondRowStripe" dxfId="3"/>
    </tableStyle>
    <tableStyle name="Participants-style" pivot="0" count="2" xr9:uid="{00000000-0011-0000-FFFF-FFFF0F000000}">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N21">
  <autoFilter ref="A1:N21" xr:uid="{00000000-0009-0000-0100-000001000000}"/>
  <tableColumns count="14">
    <tableColumn id="1" xr3:uid="{00000000-0010-0000-0000-000001000000}" name="Human_action"/>
    <tableColumn id="2" xr3:uid="{00000000-0010-0000-0000-000002000000}" name="Instruction"/>
    <tableColumn id="3" xr3:uid="{00000000-0010-0000-0000-000003000000}" name="Grid_file"/>
    <tableColumn id="4" xr3:uid="{00000000-0010-0000-0000-000004000000}" name="Type"/>
    <tableColumn id="5" xr3:uid="{00000000-0010-0000-0000-000005000000}" name="Human Intention"/>
    <tableColumn id="6" xr3:uid="{00000000-0010-0000-0000-000006000000}" name="Actual_Response"/>
    <tableColumn id="7" xr3:uid="{00000000-0010-0000-0000-000007000000}" name="Generated_response"/>
    <tableColumn id="8" xr3:uid="{00000000-0010-0000-0000-000008000000}" name="Instruction Accuracy"/>
    <tableColumn id="9" xr3:uid="{00000000-0010-0000-0000-000009000000}" name="Intent Accuracy"/>
    <tableColumn id="10" xr3:uid="{00000000-0010-0000-0000-00000A000000}" name="Plan Feasibility"/>
    <tableColumn id="11" xr3:uid="{00000000-0010-0000-0000-00000B000000}" name="Plan Optimality"/>
    <tableColumn id="12" xr3:uid="{00000000-0010-0000-0000-00000C000000}" name="Feasible Actions"/>
    <tableColumn id="13" xr3:uid="{00000000-0010-0000-0000-00000D000000}" name="Optimal Actions"/>
    <tableColumn id="14" xr3:uid="{00000000-0010-0000-0000-00000E000000}" name="Additional: User satisfaction/ Communication Efficiency"/>
  </tableColumns>
  <tableStyleInfo name="ToM_PaP (gpt-4o)-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_2" displayName="Table1_2" ref="A1:N21">
  <autoFilter ref="A1:N21" xr:uid="{00000000-0009-0000-0100-000002000000}"/>
  <tableColumns count="14">
    <tableColumn id="1" xr3:uid="{00000000-0010-0000-0100-000001000000}" name="Human_action"/>
    <tableColumn id="2" xr3:uid="{00000000-0010-0000-0100-000002000000}" name="Instruction"/>
    <tableColumn id="3" xr3:uid="{00000000-0010-0000-0100-000003000000}" name="Grid_file"/>
    <tableColumn id="4" xr3:uid="{00000000-0010-0000-0100-000004000000}" name="Type"/>
    <tableColumn id="5" xr3:uid="{00000000-0010-0000-0100-000005000000}" name="Human Intention"/>
    <tableColumn id="6" xr3:uid="{00000000-0010-0000-0100-000006000000}" name="Actual_Response"/>
    <tableColumn id="7" xr3:uid="{00000000-0010-0000-0100-000007000000}" name="Generated_response"/>
    <tableColumn id="8" xr3:uid="{00000000-0010-0000-0100-000008000000}" name="Instruction Accuracy"/>
    <tableColumn id="9" xr3:uid="{00000000-0010-0000-0100-000009000000}" name="Intent Accuracy"/>
    <tableColumn id="10" xr3:uid="{00000000-0010-0000-0100-00000A000000}" name="Plan Feasibility"/>
    <tableColumn id="11" xr3:uid="{00000000-0010-0000-0100-00000B000000}" name="Plan Optimality"/>
    <tableColumn id="12" xr3:uid="{00000000-0010-0000-0100-00000C000000}" name="Feasible Actions"/>
    <tableColumn id="13" xr3:uid="{00000000-0010-0000-0100-00000D000000}" name="Optimal Actions"/>
    <tableColumn id="14" xr3:uid="{00000000-0010-0000-0100-00000E000000}" name="Additional: User satisfaction/ Communication Efficiency"/>
  </tableColumns>
  <tableStyleInfo name="ToM_Fs-CoT (gpt-4o)-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7" displayName="Table7" ref="A1:N21">
  <autoFilter ref="A1:N21" xr:uid="{00000000-0009-0000-0100-000003000000}"/>
  <tableColumns count="14">
    <tableColumn id="1" xr3:uid="{00000000-0010-0000-0200-000001000000}" name="Human_action"/>
    <tableColumn id="2" xr3:uid="{00000000-0010-0000-0200-000002000000}" name="Instruction"/>
    <tableColumn id="3" xr3:uid="{00000000-0010-0000-0200-000003000000}" name="Grid_file"/>
    <tableColumn id="4" xr3:uid="{00000000-0010-0000-0200-000004000000}" name="Type"/>
    <tableColumn id="5" xr3:uid="{00000000-0010-0000-0200-000005000000}" name="Human Intention"/>
    <tableColumn id="6" xr3:uid="{00000000-0010-0000-0200-000006000000}" name="Actual_Response"/>
    <tableColumn id="7" xr3:uid="{00000000-0010-0000-0200-000007000000}" name="Generated_response"/>
    <tableColumn id="8" xr3:uid="{00000000-0010-0000-0200-000008000000}" name="Instruction Accuracy"/>
    <tableColumn id="9" xr3:uid="{00000000-0010-0000-0200-000009000000}" name="Intent Accuracy"/>
    <tableColumn id="10" xr3:uid="{00000000-0010-0000-0200-00000A000000}" name="Plan Feasibility"/>
    <tableColumn id="11" xr3:uid="{00000000-0010-0000-0200-00000B000000}" name="Plan Optimality"/>
    <tableColumn id="12" xr3:uid="{00000000-0010-0000-0200-00000C000000}" name="Feasible Actions"/>
    <tableColumn id="13" xr3:uid="{00000000-0010-0000-0200-00000D000000}" name="Optimal Actions"/>
    <tableColumn id="14" xr3:uid="{00000000-0010-0000-0200-00000E000000}" name="Additional: User satisfaction/ Communication Efficiency"/>
  </tableColumns>
  <tableStyleInfo name="ToM_PaP (R1)-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7_2" displayName="Table7_2" ref="A1:N21">
  <autoFilter ref="A1:N21" xr:uid="{00000000-0009-0000-0100-000004000000}"/>
  <tableColumns count="14">
    <tableColumn id="1" xr3:uid="{00000000-0010-0000-0300-000001000000}" name="Human_action"/>
    <tableColumn id="2" xr3:uid="{00000000-0010-0000-0300-000002000000}" name="Instruction"/>
    <tableColumn id="3" xr3:uid="{00000000-0010-0000-0300-000003000000}" name="Grid_file"/>
    <tableColumn id="4" xr3:uid="{00000000-0010-0000-0300-000004000000}" name="Type"/>
    <tableColumn id="5" xr3:uid="{00000000-0010-0000-0300-000005000000}" name="Human Intention"/>
    <tableColumn id="6" xr3:uid="{00000000-0010-0000-0300-000006000000}" name="Actual_Response"/>
    <tableColumn id="7" xr3:uid="{00000000-0010-0000-0300-000007000000}" name="Generated_response"/>
    <tableColumn id="8" xr3:uid="{00000000-0010-0000-0300-000008000000}" name="Instruction Accuracy"/>
    <tableColumn id="9" xr3:uid="{00000000-0010-0000-0300-000009000000}" name="Intent Accuracy"/>
    <tableColumn id="10" xr3:uid="{00000000-0010-0000-0300-00000A000000}" name="Plan Feasibility"/>
    <tableColumn id="11" xr3:uid="{00000000-0010-0000-0300-00000B000000}" name="Plan Optimality"/>
    <tableColumn id="12" xr3:uid="{00000000-0010-0000-0300-00000C000000}" name="Feasible Actions"/>
    <tableColumn id="13" xr3:uid="{00000000-0010-0000-0300-00000D000000}" name="Optimal Actions"/>
    <tableColumn id="14" xr3:uid="{00000000-0010-0000-0300-00000E000000}" name="Additional: User satisfaction/ Communication Efficiency"/>
  </tableColumns>
  <tableStyleInfo name="ToM_Fs-CoT (R1)-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A1:N21">
  <autoFilter ref="A1:N21" xr:uid="{00000000-0009-0000-0100-000005000000}"/>
  <tableColumns count="14">
    <tableColumn id="1" xr3:uid="{00000000-0010-0000-0400-000001000000}" name="Human_action"/>
    <tableColumn id="2" xr3:uid="{00000000-0010-0000-0400-000002000000}" name="Instruction"/>
    <tableColumn id="3" xr3:uid="{00000000-0010-0000-0400-000003000000}" name="Grid_file"/>
    <tableColumn id="4" xr3:uid="{00000000-0010-0000-0400-000004000000}" name="Type"/>
    <tableColumn id="5" xr3:uid="{00000000-0010-0000-0400-000005000000}" name="Human Intention"/>
    <tableColumn id="6" xr3:uid="{00000000-0010-0000-0400-000006000000}" name="Actual_Response"/>
    <tableColumn id="7" xr3:uid="{00000000-0010-0000-0400-000007000000}" name="Generated_response"/>
    <tableColumn id="8" xr3:uid="{00000000-0010-0000-0400-000008000000}" name="Instruction Accuracy"/>
    <tableColumn id="9" xr3:uid="{00000000-0010-0000-0400-000009000000}" name="Intent Accuracy"/>
    <tableColumn id="10" xr3:uid="{00000000-0010-0000-0400-00000A000000}" name="Plan Feasibility"/>
    <tableColumn id="11" xr3:uid="{00000000-0010-0000-0400-00000B000000}" name="Plan Optimality"/>
    <tableColumn id="12" xr3:uid="{00000000-0010-0000-0400-00000C000000}" name="Feasible Actions"/>
    <tableColumn id="13" xr3:uid="{00000000-0010-0000-0400-00000D000000}" name="Optimal Actions"/>
    <tableColumn id="14" xr3:uid="{00000000-0010-0000-0400-00000E000000}" name="Additional: User satisfaction/ Communication Efficiency"/>
  </tableColumns>
  <tableStyleInfo name="ToM_PaP (gemma3-27B)-style"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A1:N21">
  <autoFilter ref="A1:N21" xr:uid="{00000000-0009-0000-0100-000006000000}">
    <filterColumn colId="3">
      <filters>
        <filter val="Clear"/>
      </filters>
    </filterColumn>
  </autoFilter>
  <tableColumns count="14">
    <tableColumn id="1" xr3:uid="{00000000-0010-0000-0500-000001000000}" name="Human_action"/>
    <tableColumn id="2" xr3:uid="{00000000-0010-0000-0500-000002000000}" name="Instruction"/>
    <tableColumn id="3" xr3:uid="{00000000-0010-0000-0500-000003000000}" name="Grid_file"/>
    <tableColumn id="4" xr3:uid="{00000000-0010-0000-0500-000004000000}" name="Type"/>
    <tableColumn id="5" xr3:uid="{00000000-0010-0000-0500-000005000000}" name="Human Intention"/>
    <tableColumn id="6" xr3:uid="{00000000-0010-0000-0500-000006000000}" name="Actual_Response"/>
    <tableColumn id="7" xr3:uid="{00000000-0010-0000-0500-000007000000}" name="Generated_response"/>
    <tableColumn id="8" xr3:uid="{00000000-0010-0000-0500-000008000000}" name="Instruction Accuracy"/>
    <tableColumn id="9" xr3:uid="{00000000-0010-0000-0500-000009000000}" name="Intent Accuracy"/>
    <tableColumn id="10" xr3:uid="{00000000-0010-0000-0500-00000A000000}" name="Plan Feasibility"/>
    <tableColumn id="11" xr3:uid="{00000000-0010-0000-0500-00000B000000}" name="Plan Optimality"/>
    <tableColumn id="12" xr3:uid="{00000000-0010-0000-0500-00000C000000}" name="Feasible Actions"/>
    <tableColumn id="13" xr3:uid="{00000000-0010-0000-0500-00000D000000}" name="Optimal Actions"/>
    <tableColumn id="14" xr3:uid="{00000000-0010-0000-0500-00000E000000}" name="Additional: User satisfaction/ Communication Efficiency"/>
  </tableColumns>
  <tableStyleInfo name="ToM_Fs-CoT (gemma3-27B)-style"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1_3" displayName="Table1_3" ref="A1:N521">
  <autoFilter ref="A1:N521" xr:uid="{00000000-0009-0000-0100-000007000000}"/>
  <tableColumns count="14">
    <tableColumn id="1" xr3:uid="{00000000-0010-0000-0600-000001000000}" name="Participants" dataDxfId="0"/>
    <tableColumn id="2" xr3:uid="{00000000-0010-0000-0600-000002000000}" name="Human_action"/>
    <tableColumn id="3" xr3:uid="{00000000-0010-0000-0600-000003000000}" name="Instruction"/>
    <tableColumn id="4" xr3:uid="{00000000-0010-0000-0600-000004000000}" name="Grid_file"/>
    <tableColumn id="5" xr3:uid="{00000000-0010-0000-0600-000005000000}" name="Type"/>
    <tableColumn id="6" xr3:uid="{00000000-0010-0000-0600-000006000000}" name="Human Intention"/>
    <tableColumn id="7" xr3:uid="{00000000-0010-0000-0600-000007000000}" name="Actual_Response"/>
    <tableColumn id="8" xr3:uid="{00000000-0010-0000-0600-000008000000}" name="Generated_response"/>
    <tableColumn id="9" xr3:uid="{00000000-0010-0000-0600-000009000000}" name="Intent Accuracy"/>
    <tableColumn id="10" xr3:uid="{00000000-0010-0000-0600-00000A000000}" name="Plan Feasibility"/>
    <tableColumn id="11" xr3:uid="{00000000-0010-0000-0600-00000B000000}" name="Plan Optimality"/>
    <tableColumn id="12" xr3:uid="{00000000-0010-0000-0600-00000C000000}" name="Feasible Actions"/>
    <tableColumn id="13" xr3:uid="{00000000-0010-0000-0600-00000D000000}" name="Optimal Actions"/>
    <tableColumn id="14" xr3:uid="{00000000-0010-0000-0600-00000E000000}" name="Additional: User satisfaction/ Communication Efficiency"/>
  </tableColumns>
  <tableStyleInfo name="Participant_response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S76"/>
  <sheetViews>
    <sheetView workbookViewId="0"/>
  </sheetViews>
  <sheetFormatPr defaultColWidth="12.5703125" defaultRowHeight="15.75" customHeight="1" x14ac:dyDescent="0.2"/>
  <cols>
    <col min="1" max="1" width="15.140625" customWidth="1"/>
    <col min="2" max="2" width="17.85546875" customWidth="1"/>
    <col min="3" max="3" width="19" customWidth="1"/>
    <col min="4" max="4" width="14.85546875" customWidth="1"/>
    <col min="5" max="5" width="19.140625" customWidth="1"/>
    <col min="6" max="6" width="16.7109375" customWidth="1"/>
    <col min="7" max="7" width="17.5703125" customWidth="1"/>
    <col min="8" max="8" width="15.7109375" customWidth="1"/>
    <col min="10" max="11" width="17.7109375" customWidth="1"/>
    <col min="15" max="15" width="24.42578125" customWidth="1"/>
  </cols>
  <sheetData>
    <row r="1" spans="1:19" x14ac:dyDescent="0.2">
      <c r="A1" s="1" t="s">
        <v>0</v>
      </c>
      <c r="B1" s="1" t="s">
        <v>1</v>
      </c>
      <c r="C1" s="1" t="s">
        <v>2</v>
      </c>
      <c r="D1" s="1" t="s">
        <v>3</v>
      </c>
      <c r="E1" s="1" t="s">
        <v>4</v>
      </c>
      <c r="F1" s="1" t="s">
        <v>5</v>
      </c>
      <c r="G1" s="1" t="s">
        <v>6</v>
      </c>
      <c r="H1" s="1" t="s">
        <v>7</v>
      </c>
    </row>
    <row r="2" spans="1:19" x14ac:dyDescent="0.2">
      <c r="A2" s="122" t="s">
        <v>8</v>
      </c>
      <c r="B2" s="2" t="s">
        <v>9</v>
      </c>
      <c r="C2" s="3">
        <v>0.6</v>
      </c>
      <c r="D2" s="3">
        <v>0.5</v>
      </c>
      <c r="E2" s="3">
        <v>0.78749999999999998</v>
      </c>
      <c r="F2" s="4">
        <v>0.55000000000000004</v>
      </c>
      <c r="G2" s="3">
        <v>0.60916666666666663</v>
      </c>
      <c r="H2" s="4">
        <v>0.25</v>
      </c>
    </row>
    <row r="3" spans="1:19" x14ac:dyDescent="0.2">
      <c r="A3" s="123"/>
      <c r="B3" s="5" t="s">
        <v>10</v>
      </c>
      <c r="C3" s="6">
        <v>0.75</v>
      </c>
      <c r="D3" s="6">
        <v>0.85</v>
      </c>
      <c r="E3" s="6">
        <v>0.97499999999999998</v>
      </c>
      <c r="F3" s="7">
        <v>0.92500000000000004</v>
      </c>
      <c r="G3" s="6">
        <v>0.91777777777777769</v>
      </c>
      <c r="H3" s="7">
        <v>0.75</v>
      </c>
    </row>
    <row r="4" spans="1:19" x14ac:dyDescent="0.2">
      <c r="A4" s="122" t="s">
        <v>11</v>
      </c>
      <c r="B4" s="8" t="s">
        <v>9</v>
      </c>
      <c r="C4" s="9">
        <v>0.55000000000000004</v>
      </c>
      <c r="D4" s="9">
        <v>0.6</v>
      </c>
      <c r="E4" s="9">
        <v>0.86</v>
      </c>
      <c r="F4" s="10">
        <v>0.73499999999999999</v>
      </c>
      <c r="G4" s="9">
        <v>0.69898809523809524</v>
      </c>
      <c r="H4" s="10">
        <v>0.55000000000000004</v>
      </c>
      <c r="J4" s="11" t="s">
        <v>12</v>
      </c>
    </row>
    <row r="5" spans="1:19" x14ac:dyDescent="0.2">
      <c r="A5" s="123"/>
      <c r="B5" s="5" t="s">
        <v>10</v>
      </c>
      <c r="C5" s="6">
        <v>0.75</v>
      </c>
      <c r="D5" s="12">
        <v>0.8</v>
      </c>
      <c r="E5" s="12">
        <v>0.88500000000000001</v>
      </c>
      <c r="F5" s="13">
        <v>0.73499999999999999</v>
      </c>
      <c r="G5" s="12">
        <v>0.80446428571428574</v>
      </c>
      <c r="H5" s="13">
        <v>0.7</v>
      </c>
      <c r="J5" s="14" t="s">
        <v>13</v>
      </c>
      <c r="K5" s="14" t="s">
        <v>14</v>
      </c>
      <c r="L5" s="14" t="s">
        <v>15</v>
      </c>
      <c r="M5" s="14" t="s">
        <v>16</v>
      </c>
      <c r="N5" s="14" t="s">
        <v>14</v>
      </c>
      <c r="O5" s="14" t="s">
        <v>17</v>
      </c>
      <c r="P5" s="14" t="s">
        <v>18</v>
      </c>
      <c r="Q5" s="14" t="s">
        <v>14</v>
      </c>
      <c r="R5" s="14" t="s">
        <v>17</v>
      </c>
      <c r="S5" s="14" t="s">
        <v>19</v>
      </c>
    </row>
    <row r="6" spans="1:19" x14ac:dyDescent="0.2">
      <c r="A6" s="122" t="s">
        <v>20</v>
      </c>
      <c r="B6" s="8" t="s">
        <v>9</v>
      </c>
      <c r="C6" s="9">
        <v>0.5</v>
      </c>
      <c r="D6" s="9">
        <v>0.05</v>
      </c>
      <c r="E6" s="9">
        <v>0.60416666666666674</v>
      </c>
      <c r="F6" s="10">
        <v>0.30416666666666664</v>
      </c>
      <c r="G6" s="9">
        <v>0.32640873015873018</v>
      </c>
      <c r="H6" s="10">
        <v>0.05</v>
      </c>
      <c r="K6" s="14" t="s">
        <v>21</v>
      </c>
      <c r="L6" s="14" t="s">
        <v>17</v>
      </c>
      <c r="N6" s="14" t="s">
        <v>21</v>
      </c>
      <c r="O6" s="14" t="s">
        <v>17</v>
      </c>
      <c r="Q6" s="14" t="s">
        <v>21</v>
      </c>
      <c r="R6" s="14" t="s">
        <v>15</v>
      </c>
    </row>
    <row r="7" spans="1:19" x14ac:dyDescent="0.2">
      <c r="A7" s="123"/>
      <c r="B7" s="5" t="s">
        <v>10</v>
      </c>
      <c r="C7" s="12">
        <v>0.65</v>
      </c>
      <c r="D7" s="12">
        <v>0.3</v>
      </c>
      <c r="E7" s="12">
        <v>0.75000000000000011</v>
      </c>
      <c r="F7" s="13">
        <v>0.51250000000000007</v>
      </c>
      <c r="G7" s="12">
        <v>0.49775000000000008</v>
      </c>
      <c r="H7" s="13">
        <v>0.3</v>
      </c>
      <c r="K7" s="14" t="s">
        <v>22</v>
      </c>
      <c r="L7" s="14" t="s">
        <v>15</v>
      </c>
      <c r="N7" s="14" t="s">
        <v>22</v>
      </c>
      <c r="O7" s="14" t="s">
        <v>17</v>
      </c>
      <c r="Q7" s="14" t="s">
        <v>22</v>
      </c>
      <c r="R7" s="14" t="s">
        <v>15</v>
      </c>
    </row>
    <row r="8" spans="1:19" x14ac:dyDescent="0.2">
      <c r="A8" s="15" t="s">
        <v>23</v>
      </c>
      <c r="B8" s="16" t="s">
        <v>24</v>
      </c>
      <c r="C8" s="17" t="s">
        <v>25</v>
      </c>
      <c r="D8" s="18">
        <v>0.80384615384615388</v>
      </c>
      <c r="E8" s="18">
        <v>0.89262820512820507</v>
      </c>
      <c r="F8" s="19">
        <v>0.86217948717948723</v>
      </c>
      <c r="G8" s="18">
        <v>0.79022812657428043</v>
      </c>
      <c r="H8" s="19">
        <v>0.71153846153846156</v>
      </c>
      <c r="J8" s="11" t="s">
        <v>26</v>
      </c>
      <c r="K8" s="11" t="s">
        <v>27</v>
      </c>
    </row>
    <row r="9" spans="1:19" x14ac:dyDescent="0.2">
      <c r="J9" s="14" t="s">
        <v>13</v>
      </c>
      <c r="K9" s="14" t="s">
        <v>21</v>
      </c>
      <c r="L9" s="14" t="s">
        <v>17</v>
      </c>
      <c r="M9" s="14" t="s">
        <v>16</v>
      </c>
      <c r="N9" s="14" t="s">
        <v>21</v>
      </c>
      <c r="O9" s="14" t="s">
        <v>17</v>
      </c>
      <c r="P9" s="14" t="s">
        <v>18</v>
      </c>
      <c r="Q9" s="14" t="s">
        <v>21</v>
      </c>
      <c r="R9" s="14" t="s">
        <v>17</v>
      </c>
    </row>
    <row r="10" spans="1:19" x14ac:dyDescent="0.2">
      <c r="K10" s="14" t="s">
        <v>22</v>
      </c>
      <c r="L10" s="14" t="s">
        <v>15</v>
      </c>
      <c r="N10" s="14" t="s">
        <v>22</v>
      </c>
      <c r="O10" s="14" t="s">
        <v>28</v>
      </c>
      <c r="Q10" s="14" t="s">
        <v>22</v>
      </c>
      <c r="R10" s="14" t="s">
        <v>15</v>
      </c>
    </row>
    <row r="11" spans="1:19" x14ac:dyDescent="0.2">
      <c r="K11" s="11" t="s">
        <v>29</v>
      </c>
    </row>
    <row r="12" spans="1:19" x14ac:dyDescent="0.2">
      <c r="J12" s="14" t="s">
        <v>13</v>
      </c>
      <c r="K12" s="14" t="s">
        <v>14</v>
      </c>
      <c r="L12" s="14" t="s">
        <v>30</v>
      </c>
      <c r="M12" s="14" t="s">
        <v>16</v>
      </c>
      <c r="N12" s="14" t="s">
        <v>14</v>
      </c>
      <c r="O12" s="14" t="s">
        <v>17</v>
      </c>
      <c r="P12" s="14" t="s">
        <v>18</v>
      </c>
      <c r="Q12" s="14" t="s">
        <v>14</v>
      </c>
      <c r="R12" s="14" t="s">
        <v>30</v>
      </c>
    </row>
    <row r="13" spans="1:19" x14ac:dyDescent="0.2">
      <c r="K13" s="14" t="s">
        <v>31</v>
      </c>
      <c r="L13" s="14" t="s">
        <v>32</v>
      </c>
      <c r="R13" s="14" t="s">
        <v>32</v>
      </c>
    </row>
    <row r="16" spans="1:19" x14ac:dyDescent="0.2">
      <c r="A16" s="124" t="s">
        <v>33</v>
      </c>
      <c r="B16" s="115"/>
      <c r="C16" s="115"/>
      <c r="D16" s="115"/>
      <c r="E16" s="115"/>
      <c r="F16" s="115"/>
      <c r="G16" s="115"/>
      <c r="H16" s="115"/>
    </row>
    <row r="17" spans="1:12" x14ac:dyDescent="0.2">
      <c r="A17" s="20" t="s">
        <v>0</v>
      </c>
      <c r="B17" s="20" t="s">
        <v>34</v>
      </c>
      <c r="C17" s="20" t="s">
        <v>35</v>
      </c>
      <c r="D17" s="20" t="s">
        <v>36</v>
      </c>
      <c r="E17" s="20" t="s">
        <v>37</v>
      </c>
      <c r="F17" s="20" t="s">
        <v>38</v>
      </c>
      <c r="G17" s="20" t="s">
        <v>39</v>
      </c>
      <c r="H17" s="20" t="s">
        <v>40</v>
      </c>
    </row>
    <row r="18" spans="1:12" x14ac:dyDescent="0.2">
      <c r="A18" s="125" t="s">
        <v>8</v>
      </c>
      <c r="B18" s="119" t="s">
        <v>4</v>
      </c>
      <c r="C18" s="119">
        <v>11.823586000000001</v>
      </c>
      <c r="D18" s="119">
        <v>2.7070000000000002E-3</v>
      </c>
      <c r="E18" s="119" t="s">
        <v>15</v>
      </c>
      <c r="F18" s="21" t="s">
        <v>14</v>
      </c>
      <c r="G18" s="22">
        <v>4.5911279999999999E-3</v>
      </c>
      <c r="H18" s="23">
        <v>0.35249999999999998</v>
      </c>
    </row>
    <row r="19" spans="1:12" x14ac:dyDescent="0.2">
      <c r="A19" s="117"/>
      <c r="B19" s="108"/>
      <c r="C19" s="108"/>
      <c r="D19" s="108"/>
      <c r="E19" s="108"/>
      <c r="F19" s="24" t="s">
        <v>41</v>
      </c>
      <c r="G19" s="25">
        <v>3.3382799999999999E-3</v>
      </c>
      <c r="H19" s="26">
        <v>0.24509600000000001</v>
      </c>
      <c r="J19" s="27"/>
    </row>
    <row r="20" spans="1:12" x14ac:dyDescent="0.2">
      <c r="A20" s="117"/>
      <c r="B20" s="109"/>
      <c r="C20" s="109"/>
      <c r="D20" s="109"/>
      <c r="E20" s="109"/>
      <c r="F20" s="24" t="s">
        <v>42</v>
      </c>
      <c r="G20" s="28">
        <v>0.33151170000000002</v>
      </c>
      <c r="H20" s="26">
        <v>-7.2114999999999999E-2</v>
      </c>
    </row>
    <row r="21" spans="1:12" x14ac:dyDescent="0.2">
      <c r="A21" s="117"/>
      <c r="B21" s="107" t="s">
        <v>5</v>
      </c>
      <c r="C21" s="107">
        <v>27.473258999999999</v>
      </c>
      <c r="D21" s="107">
        <v>9.9999999999999995E-7</v>
      </c>
      <c r="E21" s="107" t="s">
        <v>15</v>
      </c>
      <c r="F21" s="24" t="s">
        <v>14</v>
      </c>
      <c r="G21" s="25">
        <v>1.342224E-4</v>
      </c>
      <c r="H21" s="26">
        <v>0.54500000000000004</v>
      </c>
    </row>
    <row r="22" spans="1:12" x14ac:dyDescent="0.2">
      <c r="A22" s="117"/>
      <c r="B22" s="108"/>
      <c r="C22" s="108"/>
      <c r="D22" s="108"/>
      <c r="E22" s="108"/>
      <c r="F22" s="24" t="s">
        <v>41</v>
      </c>
      <c r="G22" s="25">
        <v>5.4633540000000005E-7</v>
      </c>
      <c r="H22" s="26">
        <v>0.45153799999999999</v>
      </c>
    </row>
    <row r="23" spans="1:12" x14ac:dyDescent="0.2">
      <c r="A23" s="117"/>
      <c r="B23" s="109"/>
      <c r="C23" s="109"/>
      <c r="D23" s="109"/>
      <c r="E23" s="109"/>
      <c r="F23" s="24" t="s">
        <v>42</v>
      </c>
      <c r="G23" s="28">
        <v>0.75247980000000003</v>
      </c>
      <c r="H23" s="26">
        <v>-2.5000000000000001E-2</v>
      </c>
    </row>
    <row r="24" spans="1:12" x14ac:dyDescent="0.2">
      <c r="A24" s="117"/>
      <c r="B24" s="107" t="s">
        <v>43</v>
      </c>
      <c r="C24" s="107">
        <v>11.935043</v>
      </c>
      <c r="D24" s="107">
        <v>2.5609999999999999E-3</v>
      </c>
      <c r="E24" s="107" t="s">
        <v>15</v>
      </c>
      <c r="F24" s="24" t="s">
        <v>14</v>
      </c>
      <c r="G24" s="25">
        <v>3.6748319999999998E-3</v>
      </c>
      <c r="H24" s="26">
        <v>0.55000000000000004</v>
      </c>
      <c r="J24" s="29" t="s">
        <v>44</v>
      </c>
      <c r="K24" s="29" t="s">
        <v>45</v>
      </c>
      <c r="L24" s="29"/>
    </row>
    <row r="25" spans="1:12" x14ac:dyDescent="0.2">
      <c r="A25" s="117"/>
      <c r="B25" s="108"/>
      <c r="C25" s="108"/>
      <c r="D25" s="108"/>
      <c r="E25" s="108"/>
      <c r="F25" s="24" t="s">
        <v>41</v>
      </c>
      <c r="G25" s="25">
        <v>3.6244369999999999E-3</v>
      </c>
      <c r="H25" s="26">
        <v>0.335673</v>
      </c>
      <c r="J25" s="14" t="s">
        <v>46</v>
      </c>
      <c r="K25" s="14" t="s">
        <v>47</v>
      </c>
    </row>
    <row r="26" spans="1:12" x14ac:dyDescent="0.2">
      <c r="A26" s="118"/>
      <c r="B26" s="113"/>
      <c r="C26" s="113"/>
      <c r="D26" s="113"/>
      <c r="E26" s="113"/>
      <c r="F26" s="30" t="s">
        <v>42</v>
      </c>
      <c r="G26" s="31">
        <v>0.27728920000000001</v>
      </c>
      <c r="H26" s="32">
        <v>-0.110192</v>
      </c>
      <c r="J26" s="14" t="s">
        <v>48</v>
      </c>
      <c r="K26" s="14" t="s">
        <v>49</v>
      </c>
    </row>
    <row r="27" spans="1:12" x14ac:dyDescent="0.2">
      <c r="A27" s="116" t="s">
        <v>11</v>
      </c>
      <c r="B27" s="110" t="s">
        <v>4</v>
      </c>
      <c r="C27" s="110">
        <v>2.7391990000000002</v>
      </c>
      <c r="D27" s="110">
        <v>0.25420900000000002</v>
      </c>
      <c r="E27" s="110" t="s">
        <v>17</v>
      </c>
      <c r="F27" s="121" t="s">
        <v>50</v>
      </c>
      <c r="G27" s="121" t="s">
        <v>50</v>
      </c>
      <c r="H27" s="121" t="s">
        <v>50</v>
      </c>
      <c r="J27" s="14" t="s">
        <v>51</v>
      </c>
      <c r="K27" s="14" t="s">
        <v>52</v>
      </c>
    </row>
    <row r="28" spans="1:12" x14ac:dyDescent="0.2">
      <c r="A28" s="117"/>
      <c r="B28" s="108"/>
      <c r="C28" s="108"/>
      <c r="D28" s="108"/>
      <c r="E28" s="108"/>
      <c r="F28" s="108"/>
      <c r="G28" s="108"/>
      <c r="H28" s="108"/>
      <c r="J28" s="14" t="s">
        <v>53</v>
      </c>
      <c r="K28" s="14" t="s">
        <v>54</v>
      </c>
    </row>
    <row r="29" spans="1:12" x14ac:dyDescent="0.2">
      <c r="A29" s="117"/>
      <c r="B29" s="109"/>
      <c r="C29" s="109"/>
      <c r="D29" s="109"/>
      <c r="E29" s="109"/>
      <c r="F29" s="109"/>
      <c r="G29" s="109"/>
      <c r="H29" s="109"/>
    </row>
    <row r="30" spans="1:12" x14ac:dyDescent="0.2">
      <c r="A30" s="117"/>
      <c r="B30" s="107" t="s">
        <v>5</v>
      </c>
      <c r="C30" s="107">
        <v>8.0918460000000003</v>
      </c>
      <c r="D30" s="107">
        <v>1.7493999999999999E-2</v>
      </c>
      <c r="E30" s="107" t="s">
        <v>15</v>
      </c>
      <c r="F30" s="24" t="s">
        <v>14</v>
      </c>
      <c r="G30" s="28">
        <v>1</v>
      </c>
      <c r="H30" s="26">
        <v>0</v>
      </c>
    </row>
    <row r="31" spans="1:12" x14ac:dyDescent="0.2">
      <c r="A31" s="117"/>
      <c r="B31" s="108"/>
      <c r="C31" s="108"/>
      <c r="D31" s="108"/>
      <c r="E31" s="108"/>
      <c r="F31" s="24" t="s">
        <v>41</v>
      </c>
      <c r="G31" s="28">
        <v>0.121575</v>
      </c>
      <c r="H31" s="26">
        <v>0.176731</v>
      </c>
    </row>
    <row r="32" spans="1:12" x14ac:dyDescent="0.2">
      <c r="A32" s="117"/>
      <c r="B32" s="109"/>
      <c r="C32" s="109"/>
      <c r="D32" s="109"/>
      <c r="E32" s="109"/>
      <c r="F32" s="33" t="s">
        <v>42</v>
      </c>
      <c r="G32" s="34">
        <v>0.121575</v>
      </c>
      <c r="H32" s="35">
        <v>0.176731</v>
      </c>
    </row>
    <row r="33" spans="1:8" x14ac:dyDescent="0.2">
      <c r="A33" s="117"/>
      <c r="B33" s="107" t="s">
        <v>43</v>
      </c>
      <c r="C33" s="107">
        <v>1.620576</v>
      </c>
      <c r="D33" s="107">
        <v>0.44473000000000001</v>
      </c>
      <c r="E33" s="126" t="s">
        <v>17</v>
      </c>
      <c r="F33" s="129" t="s">
        <v>50</v>
      </c>
      <c r="G33" s="129" t="s">
        <v>50</v>
      </c>
      <c r="H33" s="129" t="s">
        <v>50</v>
      </c>
    </row>
    <row r="34" spans="1:8" x14ac:dyDescent="0.2">
      <c r="A34" s="117"/>
      <c r="B34" s="108"/>
      <c r="C34" s="108"/>
      <c r="D34" s="108"/>
      <c r="E34" s="127"/>
      <c r="F34" s="108"/>
      <c r="G34" s="108"/>
      <c r="H34" s="108"/>
    </row>
    <row r="35" spans="1:8" x14ac:dyDescent="0.2">
      <c r="A35" s="118"/>
      <c r="B35" s="113"/>
      <c r="C35" s="113"/>
      <c r="D35" s="113"/>
      <c r="E35" s="128"/>
      <c r="F35" s="113"/>
      <c r="G35" s="113"/>
      <c r="H35" s="113"/>
    </row>
    <row r="36" spans="1:8" x14ac:dyDescent="0.2">
      <c r="A36" s="116" t="s">
        <v>20</v>
      </c>
      <c r="B36" s="110" t="s">
        <v>4</v>
      </c>
      <c r="C36" s="110">
        <v>33.327793999999997</v>
      </c>
      <c r="D36" s="111">
        <v>5.7937720000000002E-8</v>
      </c>
      <c r="E36" s="110" t="s">
        <v>15</v>
      </c>
      <c r="F36" s="36" t="s">
        <v>14</v>
      </c>
      <c r="G36" s="37">
        <v>0.48467149999999998</v>
      </c>
      <c r="H36" s="38">
        <v>0.17499999999999999</v>
      </c>
    </row>
    <row r="37" spans="1:8" x14ac:dyDescent="0.2">
      <c r="A37" s="117"/>
      <c r="B37" s="108"/>
      <c r="C37" s="108"/>
      <c r="D37" s="108"/>
      <c r="E37" s="108"/>
      <c r="F37" s="24" t="s">
        <v>41</v>
      </c>
      <c r="G37" s="25">
        <v>1.2000179999999999E-5</v>
      </c>
      <c r="H37" s="26">
        <v>0.36519200000000002</v>
      </c>
    </row>
    <row r="38" spans="1:8" x14ac:dyDescent="0.2">
      <c r="A38" s="117"/>
      <c r="B38" s="109"/>
      <c r="C38" s="109"/>
      <c r="D38" s="109"/>
      <c r="E38" s="109"/>
      <c r="F38" s="24" t="s">
        <v>42</v>
      </c>
      <c r="G38" s="25">
        <v>5.4192240000000005E-4</v>
      </c>
      <c r="H38" s="26">
        <v>0.29509600000000002</v>
      </c>
    </row>
    <row r="39" spans="1:8" x14ac:dyDescent="0.2">
      <c r="A39" s="117"/>
      <c r="B39" s="107" t="s">
        <v>5</v>
      </c>
      <c r="C39" s="107">
        <v>72.235003000000006</v>
      </c>
      <c r="D39" s="112">
        <v>2.062378E-16</v>
      </c>
      <c r="E39" s="107" t="s">
        <v>15</v>
      </c>
      <c r="F39" s="24" t="s">
        <v>14</v>
      </c>
      <c r="G39" s="28">
        <v>0.15399650000000001</v>
      </c>
      <c r="H39" s="26">
        <v>0.28499999999999998</v>
      </c>
    </row>
    <row r="40" spans="1:8" x14ac:dyDescent="0.2">
      <c r="A40" s="117"/>
      <c r="B40" s="108"/>
      <c r="C40" s="108"/>
      <c r="D40" s="108"/>
      <c r="E40" s="108"/>
      <c r="F40" s="24" t="s">
        <v>41</v>
      </c>
      <c r="G40" s="25">
        <v>6.5361870000000001E-12</v>
      </c>
      <c r="H40" s="26">
        <v>0.63778800000000002</v>
      </c>
    </row>
    <row r="41" spans="1:8" x14ac:dyDescent="0.2">
      <c r="A41" s="117"/>
      <c r="B41" s="109"/>
      <c r="C41" s="109"/>
      <c r="D41" s="109"/>
      <c r="E41" s="109"/>
      <c r="F41" s="24" t="s">
        <v>42</v>
      </c>
      <c r="G41" s="25">
        <v>9.1092169999999998E-7</v>
      </c>
      <c r="H41" s="26">
        <v>0.46500000000000002</v>
      </c>
    </row>
    <row r="42" spans="1:8" x14ac:dyDescent="0.2">
      <c r="A42" s="117"/>
      <c r="B42" s="107" t="s">
        <v>43</v>
      </c>
      <c r="C42" s="107">
        <v>44.250082999999997</v>
      </c>
      <c r="D42" s="112">
        <v>2.461595E-10</v>
      </c>
      <c r="E42" s="107" t="s">
        <v>15</v>
      </c>
      <c r="F42" s="24" t="s">
        <v>14</v>
      </c>
      <c r="G42" s="28">
        <v>0.1653792</v>
      </c>
      <c r="H42" s="26">
        <v>0.32500000000000001</v>
      </c>
    </row>
    <row r="43" spans="1:8" x14ac:dyDescent="0.2">
      <c r="A43" s="117"/>
      <c r="B43" s="108"/>
      <c r="C43" s="108"/>
      <c r="D43" s="108"/>
      <c r="E43" s="108"/>
      <c r="F43" s="24" t="s">
        <v>41</v>
      </c>
      <c r="G43" s="25">
        <v>4.8897729999999999E-8</v>
      </c>
      <c r="H43" s="26">
        <v>0.60682700000000001</v>
      </c>
    </row>
    <row r="44" spans="1:8" x14ac:dyDescent="0.2">
      <c r="A44" s="118"/>
      <c r="B44" s="113"/>
      <c r="C44" s="113"/>
      <c r="D44" s="113"/>
      <c r="E44" s="113"/>
      <c r="F44" s="30" t="s">
        <v>42</v>
      </c>
      <c r="G44" s="39">
        <v>3.9504729999999998E-4</v>
      </c>
      <c r="H44" s="32">
        <v>0.40740399999999999</v>
      </c>
    </row>
    <row r="47" spans="1:8" x14ac:dyDescent="0.2">
      <c r="A47" s="114" t="s">
        <v>55</v>
      </c>
      <c r="B47" s="115"/>
      <c r="C47" s="115"/>
      <c r="D47" s="115"/>
      <c r="E47" s="115"/>
    </row>
    <row r="48" spans="1:8" x14ac:dyDescent="0.2">
      <c r="A48" s="40" t="s">
        <v>0</v>
      </c>
      <c r="B48" s="40" t="s">
        <v>34</v>
      </c>
      <c r="C48" s="40" t="s">
        <v>38</v>
      </c>
      <c r="D48" s="40" t="s">
        <v>36</v>
      </c>
      <c r="E48" s="40" t="s">
        <v>56</v>
      </c>
    </row>
    <row r="49" spans="1:13" x14ac:dyDescent="0.2">
      <c r="A49" s="120" t="s">
        <v>8</v>
      </c>
      <c r="B49" s="119" t="s">
        <v>3</v>
      </c>
      <c r="C49" s="21" t="s">
        <v>41</v>
      </c>
      <c r="D49" s="41">
        <v>2.6319999999999998E-3</v>
      </c>
      <c r="E49" s="23">
        <v>0.12943499999999999</v>
      </c>
    </row>
    <row r="50" spans="1:13" x14ac:dyDescent="0.2">
      <c r="A50" s="117"/>
      <c r="B50" s="109"/>
      <c r="C50" s="24" t="s">
        <v>42</v>
      </c>
      <c r="D50" s="24">
        <v>0.82283300000000004</v>
      </c>
      <c r="E50" s="26">
        <v>9.6349999999999995E-3</v>
      </c>
      <c r="J50" s="29" t="s">
        <v>57</v>
      </c>
      <c r="K50" s="29" t="s">
        <v>58</v>
      </c>
      <c r="L50" s="29" t="s">
        <v>59</v>
      </c>
      <c r="M50" s="29" t="s">
        <v>60</v>
      </c>
    </row>
    <row r="51" spans="1:13" x14ac:dyDescent="0.2">
      <c r="A51" s="117"/>
      <c r="B51" s="107" t="s">
        <v>7</v>
      </c>
      <c r="C51" s="24" t="s">
        <v>41</v>
      </c>
      <c r="D51" s="42">
        <v>3.3000000000000003E-5</v>
      </c>
      <c r="E51" s="26">
        <v>0.17857600000000001</v>
      </c>
      <c r="J51" s="14" t="s">
        <v>61</v>
      </c>
      <c r="K51" s="14">
        <v>0.1</v>
      </c>
      <c r="L51" s="14">
        <v>0.3</v>
      </c>
      <c r="M51" s="14">
        <v>0.5</v>
      </c>
    </row>
    <row r="52" spans="1:13" x14ac:dyDescent="0.2">
      <c r="A52" s="118"/>
      <c r="B52" s="113"/>
      <c r="C52" s="30" t="s">
        <v>42</v>
      </c>
      <c r="D52" s="30">
        <v>0.90348300000000004</v>
      </c>
      <c r="E52" s="32">
        <v>5.2180000000000004E-3</v>
      </c>
      <c r="J52" s="14" t="s">
        <v>62</v>
      </c>
      <c r="K52" s="14">
        <v>7.0000000000000007E-2</v>
      </c>
      <c r="L52" s="14">
        <v>0.21</v>
      </c>
      <c r="M52" s="14">
        <v>0.35</v>
      </c>
    </row>
    <row r="53" spans="1:13" x14ac:dyDescent="0.2">
      <c r="A53" s="120" t="s">
        <v>11</v>
      </c>
      <c r="B53" s="119" t="s">
        <v>3</v>
      </c>
      <c r="C53" s="21" t="s">
        <v>41</v>
      </c>
      <c r="D53" s="41">
        <v>5.2586000000000001E-2</v>
      </c>
      <c r="E53" s="23">
        <v>8.3410999999999999E-2</v>
      </c>
      <c r="J53" s="14" t="s">
        <v>63</v>
      </c>
      <c r="K53" s="14">
        <v>0.06</v>
      </c>
      <c r="L53" s="14">
        <v>0.17</v>
      </c>
      <c r="M53" s="14">
        <v>0.28999999999999998</v>
      </c>
    </row>
    <row r="54" spans="1:13" x14ac:dyDescent="0.2">
      <c r="A54" s="117"/>
      <c r="B54" s="109"/>
      <c r="C54" s="24" t="s">
        <v>42</v>
      </c>
      <c r="D54" s="24">
        <v>1</v>
      </c>
      <c r="E54" s="26">
        <v>0</v>
      </c>
    </row>
    <row r="55" spans="1:13" x14ac:dyDescent="0.2">
      <c r="A55" s="117"/>
      <c r="B55" s="107" t="s">
        <v>7</v>
      </c>
      <c r="C55" s="24" t="s">
        <v>41</v>
      </c>
      <c r="D55" s="24">
        <v>0.19176199999999999</v>
      </c>
      <c r="E55" s="26">
        <v>5.6175000000000003E-2</v>
      </c>
    </row>
    <row r="56" spans="1:13" x14ac:dyDescent="0.2">
      <c r="A56" s="118"/>
      <c r="B56" s="113"/>
      <c r="C56" s="30" t="s">
        <v>42</v>
      </c>
      <c r="D56" s="30">
        <v>1</v>
      </c>
      <c r="E56" s="32">
        <v>0</v>
      </c>
    </row>
    <row r="57" spans="1:13" x14ac:dyDescent="0.2">
      <c r="A57" s="120" t="s">
        <v>20</v>
      </c>
      <c r="B57" s="119" t="s">
        <v>3</v>
      </c>
      <c r="C57" s="21" t="s">
        <v>41</v>
      </c>
      <c r="D57" s="43">
        <v>1.847208E-14</v>
      </c>
      <c r="E57" s="23">
        <v>0.32967000000000002</v>
      </c>
    </row>
    <row r="58" spans="1:13" x14ac:dyDescent="0.2">
      <c r="A58" s="117"/>
      <c r="B58" s="109"/>
      <c r="C58" s="24" t="s">
        <v>42</v>
      </c>
      <c r="D58" s="44">
        <v>3.2815329999999999E-7</v>
      </c>
      <c r="E58" s="26">
        <v>0.219749</v>
      </c>
    </row>
    <row r="59" spans="1:13" x14ac:dyDescent="0.2">
      <c r="A59" s="117"/>
      <c r="B59" s="107" t="s">
        <v>7</v>
      </c>
      <c r="C59" s="24" t="s">
        <v>41</v>
      </c>
      <c r="D59" s="44">
        <v>1.796449E-9</v>
      </c>
      <c r="E59" s="26">
        <v>0.25885399999999997</v>
      </c>
    </row>
    <row r="60" spans="1:13" x14ac:dyDescent="0.2">
      <c r="A60" s="118"/>
      <c r="B60" s="113"/>
      <c r="C60" s="30" t="s">
        <v>42</v>
      </c>
      <c r="D60" s="45">
        <v>2.33537E-4</v>
      </c>
      <c r="E60" s="32">
        <v>0.15834799999999999</v>
      </c>
    </row>
    <row r="66" spans="1:11" x14ac:dyDescent="0.2">
      <c r="A66" s="114" t="s">
        <v>64</v>
      </c>
      <c r="B66" s="115"/>
      <c r="C66" s="115"/>
      <c r="D66" s="115"/>
      <c r="E66" s="115"/>
      <c r="J66" s="29" t="s">
        <v>65</v>
      </c>
      <c r="K66" s="29" t="s">
        <v>45</v>
      </c>
    </row>
    <row r="67" spans="1:11" x14ac:dyDescent="0.2">
      <c r="A67" s="46" t="s">
        <v>0</v>
      </c>
      <c r="B67" s="46" t="s">
        <v>34</v>
      </c>
      <c r="C67" s="46" t="s">
        <v>38</v>
      </c>
      <c r="D67" s="46" t="s">
        <v>36</v>
      </c>
      <c r="E67" s="46" t="s">
        <v>66</v>
      </c>
      <c r="J67" s="14">
        <v>0</v>
      </c>
      <c r="K67" s="14" t="s">
        <v>67</v>
      </c>
    </row>
    <row r="68" spans="1:11" x14ac:dyDescent="0.2">
      <c r="A68" s="116" t="s">
        <v>8</v>
      </c>
      <c r="B68" s="36" t="s">
        <v>3</v>
      </c>
      <c r="C68" s="36" t="s">
        <v>14</v>
      </c>
      <c r="D68" s="47">
        <v>3.9061999999999999E-2</v>
      </c>
      <c r="E68" s="38">
        <v>0.77777799999999997</v>
      </c>
      <c r="J68" s="14" t="s">
        <v>68</v>
      </c>
      <c r="K68" s="14" t="s">
        <v>69</v>
      </c>
    </row>
    <row r="69" spans="1:11" x14ac:dyDescent="0.2">
      <c r="A69" s="117"/>
      <c r="B69" s="24" t="s">
        <v>7</v>
      </c>
      <c r="C69" s="24" t="s">
        <v>14</v>
      </c>
      <c r="D69" s="42">
        <v>1.9530000000000001E-3</v>
      </c>
      <c r="E69" s="26">
        <v>1</v>
      </c>
      <c r="J69" s="14" t="s">
        <v>70</v>
      </c>
      <c r="K69" s="14" t="s">
        <v>71</v>
      </c>
    </row>
    <row r="70" spans="1:11" x14ac:dyDescent="0.2">
      <c r="A70" s="118"/>
      <c r="B70" s="30" t="s">
        <v>2</v>
      </c>
      <c r="C70" s="30" t="s">
        <v>14</v>
      </c>
      <c r="D70" s="30">
        <v>0.25</v>
      </c>
      <c r="E70" s="32">
        <v>1</v>
      </c>
      <c r="J70" s="14" t="s">
        <v>72</v>
      </c>
      <c r="K70" s="14" t="s">
        <v>73</v>
      </c>
    </row>
    <row r="71" spans="1:11" x14ac:dyDescent="0.2">
      <c r="A71" s="116" t="s">
        <v>11</v>
      </c>
      <c r="B71" s="36" t="s">
        <v>3</v>
      </c>
      <c r="C71" s="36" t="s">
        <v>14</v>
      </c>
      <c r="D71" s="36">
        <v>0.125</v>
      </c>
      <c r="E71" s="38">
        <v>1</v>
      </c>
    </row>
    <row r="72" spans="1:11" x14ac:dyDescent="0.2">
      <c r="A72" s="117"/>
      <c r="B72" s="24" t="s">
        <v>7</v>
      </c>
      <c r="C72" s="24" t="s">
        <v>14</v>
      </c>
      <c r="D72" s="42">
        <v>0.375</v>
      </c>
      <c r="E72" s="26">
        <v>0.6</v>
      </c>
    </row>
    <row r="73" spans="1:11" x14ac:dyDescent="0.2">
      <c r="A73" s="118"/>
      <c r="B73" s="30" t="s">
        <v>2</v>
      </c>
      <c r="C73" s="30" t="s">
        <v>14</v>
      </c>
      <c r="D73" s="30">
        <v>0.125</v>
      </c>
      <c r="E73" s="32">
        <v>1</v>
      </c>
    </row>
    <row r="74" spans="1:11" x14ac:dyDescent="0.2">
      <c r="A74" s="116" t="s">
        <v>20</v>
      </c>
      <c r="B74" s="36" t="s">
        <v>3</v>
      </c>
      <c r="C74" s="36" t="s">
        <v>14</v>
      </c>
      <c r="D74" s="36">
        <v>6.25E-2</v>
      </c>
      <c r="E74" s="38">
        <v>1</v>
      </c>
    </row>
    <row r="75" spans="1:11" x14ac:dyDescent="0.2">
      <c r="A75" s="117"/>
      <c r="B75" s="24" t="s">
        <v>7</v>
      </c>
      <c r="C75" s="24" t="s">
        <v>14</v>
      </c>
      <c r="D75" s="42">
        <v>6.25E-2</v>
      </c>
      <c r="E75" s="26">
        <v>1</v>
      </c>
    </row>
    <row r="76" spans="1:11" x14ac:dyDescent="0.2">
      <c r="A76" s="118"/>
      <c r="B76" s="30" t="s">
        <v>2</v>
      </c>
      <c r="C76" s="30" t="s">
        <v>14</v>
      </c>
      <c r="D76" s="48">
        <v>0.375</v>
      </c>
      <c r="E76" s="32">
        <v>0.6</v>
      </c>
    </row>
  </sheetData>
  <mergeCells count="63">
    <mergeCell ref="F33:F35"/>
    <mergeCell ref="G33:G35"/>
    <mergeCell ref="H33:H35"/>
    <mergeCell ref="F27:F29"/>
    <mergeCell ref="G27:G29"/>
    <mergeCell ref="H27:H29"/>
    <mergeCell ref="A2:A3"/>
    <mergeCell ref="A4:A5"/>
    <mergeCell ref="A6:A7"/>
    <mergeCell ref="A16:H16"/>
    <mergeCell ref="A18:A26"/>
    <mergeCell ref="B18:B20"/>
    <mergeCell ref="C18:C20"/>
    <mergeCell ref="D18:D20"/>
    <mergeCell ref="E18:E20"/>
    <mergeCell ref="B21:B23"/>
    <mergeCell ref="C21:C23"/>
    <mergeCell ref="D21:D23"/>
    <mergeCell ref="E21:E23"/>
    <mergeCell ref="A74:A76"/>
    <mergeCell ref="A49:A52"/>
    <mergeCell ref="B49:B50"/>
    <mergeCell ref="B51:B52"/>
    <mergeCell ref="A53:A56"/>
    <mergeCell ref="B53:B54"/>
    <mergeCell ref="B55:B56"/>
    <mergeCell ref="A57:A60"/>
    <mergeCell ref="B57:B58"/>
    <mergeCell ref="B59:B60"/>
    <mergeCell ref="A66:E66"/>
    <mergeCell ref="A68:A70"/>
    <mergeCell ref="A71:A73"/>
    <mergeCell ref="A47:E47"/>
    <mergeCell ref="B24:B26"/>
    <mergeCell ref="C24:C26"/>
    <mergeCell ref="A27:A35"/>
    <mergeCell ref="B27:B29"/>
    <mergeCell ref="C27:C29"/>
    <mergeCell ref="C30:C32"/>
    <mergeCell ref="A36:A44"/>
    <mergeCell ref="D24:D26"/>
    <mergeCell ref="E24:E26"/>
    <mergeCell ref="D27:D29"/>
    <mergeCell ref="E27:E29"/>
    <mergeCell ref="D30:D32"/>
    <mergeCell ref="E30:E32"/>
    <mergeCell ref="B33:B35"/>
    <mergeCell ref="C33:C35"/>
    <mergeCell ref="B39:B41"/>
    <mergeCell ref="C39:C41"/>
    <mergeCell ref="D39:D41"/>
    <mergeCell ref="E39:E41"/>
    <mergeCell ref="B42:B44"/>
    <mergeCell ref="C42:C44"/>
    <mergeCell ref="D42:D44"/>
    <mergeCell ref="E42:E44"/>
    <mergeCell ref="B30:B32"/>
    <mergeCell ref="B36:B38"/>
    <mergeCell ref="D36:D38"/>
    <mergeCell ref="E36:E38"/>
    <mergeCell ref="C36:C38"/>
    <mergeCell ref="D33:D35"/>
    <mergeCell ref="E33:E3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N50"/>
  <sheetViews>
    <sheetView workbookViewId="0">
      <pane xSplit="3" ySplit="1" topLeftCell="F21" activePane="bottomRight" state="frozen"/>
      <selection pane="topRight" activeCell="D1" sqref="D1"/>
      <selection pane="bottomLeft" activeCell="A2" sqref="A2"/>
      <selection pane="bottomRight" activeCell="I26" sqref="I26"/>
    </sheetView>
  </sheetViews>
  <sheetFormatPr defaultColWidth="12.5703125" defaultRowHeight="15.75" customHeight="1" x14ac:dyDescent="0.2"/>
  <cols>
    <col min="1" max="1" width="23" customWidth="1"/>
    <col min="2" max="2" width="15.5703125" customWidth="1"/>
    <col min="3" max="3" width="8.5703125" customWidth="1"/>
    <col min="4" max="4" width="13.140625" customWidth="1"/>
    <col min="5" max="5" width="18.42578125" customWidth="1"/>
    <col min="6" max="6" width="41.140625" customWidth="1"/>
    <col min="7" max="7" width="41.28515625" customWidth="1"/>
    <col min="8" max="8" width="28.42578125" customWidth="1"/>
    <col min="9" max="9" width="24.140625" customWidth="1"/>
    <col min="10" max="10" width="21.42578125" customWidth="1"/>
    <col min="11" max="11" width="22" customWidth="1"/>
    <col min="12" max="12" width="22.42578125" customWidth="1"/>
    <col min="13" max="13" width="22.28515625" customWidth="1"/>
    <col min="14" max="14" width="24.42578125" hidden="1" customWidth="1"/>
  </cols>
  <sheetData>
    <row r="1" spans="1:14" ht="45" x14ac:dyDescent="0.3">
      <c r="A1" s="49" t="s">
        <v>74</v>
      </c>
      <c r="B1" s="50" t="s">
        <v>75</v>
      </c>
      <c r="C1" s="50" t="s">
        <v>76</v>
      </c>
      <c r="D1" s="51" t="s">
        <v>77</v>
      </c>
      <c r="E1" s="50" t="s">
        <v>78</v>
      </c>
      <c r="F1" s="50" t="s">
        <v>79</v>
      </c>
      <c r="G1" s="50" t="s">
        <v>80</v>
      </c>
      <c r="H1" s="50" t="s">
        <v>2</v>
      </c>
      <c r="I1" s="51" t="s">
        <v>3</v>
      </c>
      <c r="J1" s="51" t="s">
        <v>6</v>
      </c>
      <c r="K1" s="51" t="s">
        <v>7</v>
      </c>
      <c r="L1" s="51" t="s">
        <v>81</v>
      </c>
      <c r="M1" s="50" t="s">
        <v>82</v>
      </c>
      <c r="N1" s="52" t="s">
        <v>83</v>
      </c>
    </row>
    <row r="2" spans="1:14" ht="409.5" x14ac:dyDescent="0.3">
      <c r="A2" s="53" t="s">
        <v>84</v>
      </c>
      <c r="B2" s="54" t="s">
        <v>85</v>
      </c>
      <c r="C2" s="55" t="s">
        <v>86</v>
      </c>
      <c r="D2" s="54" t="s">
        <v>87</v>
      </c>
      <c r="E2" s="54" t="s">
        <v>88</v>
      </c>
      <c r="F2" s="54" t="s">
        <v>89</v>
      </c>
      <c r="G2" s="56" t="s">
        <v>90</v>
      </c>
      <c r="H2" s="57">
        <v>1</v>
      </c>
      <c r="I2" s="54">
        <v>1</v>
      </c>
      <c r="J2" s="54">
        <v>1</v>
      </c>
      <c r="K2" s="54">
        <v>0</v>
      </c>
      <c r="L2" s="54">
        <v>1</v>
      </c>
      <c r="M2" s="58">
        <f>1/2</f>
        <v>0.5</v>
      </c>
      <c r="N2" s="59">
        <v>1</v>
      </c>
    </row>
    <row r="3" spans="1:14" ht="409.5" x14ac:dyDescent="0.3">
      <c r="A3" s="60" t="s">
        <v>91</v>
      </c>
      <c r="B3" s="61" t="s">
        <v>92</v>
      </c>
      <c r="C3" s="62" t="s">
        <v>93</v>
      </c>
      <c r="D3" s="61" t="s">
        <v>87</v>
      </c>
      <c r="E3" s="61" t="s">
        <v>94</v>
      </c>
      <c r="F3" s="61" t="s">
        <v>95</v>
      </c>
      <c r="G3" s="63" t="s">
        <v>96</v>
      </c>
      <c r="H3" s="64">
        <v>1</v>
      </c>
      <c r="I3" s="61">
        <v>1</v>
      </c>
      <c r="J3" s="61">
        <f>4/7</f>
        <v>0.5714285714285714</v>
      </c>
      <c r="K3" s="61">
        <v>0</v>
      </c>
      <c r="L3" s="61">
        <f t="shared" ref="L3:M3" si="0">1/2</f>
        <v>0.5</v>
      </c>
      <c r="M3" s="65">
        <f t="shared" si="0"/>
        <v>0.5</v>
      </c>
      <c r="N3" s="66">
        <v>0</v>
      </c>
    </row>
    <row r="4" spans="1:14" ht="409.5" x14ac:dyDescent="0.3">
      <c r="A4" s="53" t="s">
        <v>97</v>
      </c>
      <c r="B4" s="54" t="s">
        <v>98</v>
      </c>
      <c r="C4" s="55" t="s">
        <v>99</v>
      </c>
      <c r="D4" s="54" t="s">
        <v>100</v>
      </c>
      <c r="E4" s="54" t="s">
        <v>101</v>
      </c>
      <c r="F4" s="54" t="s">
        <v>102</v>
      </c>
      <c r="G4" s="56" t="s">
        <v>103</v>
      </c>
      <c r="H4" s="57">
        <v>0</v>
      </c>
      <c r="I4" s="54">
        <v>1</v>
      </c>
      <c r="J4" s="54">
        <v>1</v>
      </c>
      <c r="K4" s="54">
        <v>1</v>
      </c>
      <c r="L4" s="54">
        <v>1</v>
      </c>
      <c r="M4" s="58">
        <v>1</v>
      </c>
      <c r="N4" s="59">
        <v>0.75</v>
      </c>
    </row>
    <row r="5" spans="1:14" ht="409.5" x14ac:dyDescent="0.3">
      <c r="A5" s="60" t="s">
        <v>104</v>
      </c>
      <c r="B5" s="61" t="s">
        <v>105</v>
      </c>
      <c r="C5" s="62" t="s">
        <v>106</v>
      </c>
      <c r="D5" s="61" t="s">
        <v>100</v>
      </c>
      <c r="E5" s="61" t="s">
        <v>107</v>
      </c>
      <c r="F5" s="61" t="s">
        <v>108</v>
      </c>
      <c r="G5" s="63" t="s">
        <v>109</v>
      </c>
      <c r="H5" s="64">
        <v>0</v>
      </c>
      <c r="I5" s="61">
        <v>0</v>
      </c>
      <c r="J5" s="61">
        <f>3/6</f>
        <v>0.5</v>
      </c>
      <c r="K5" s="61">
        <v>0</v>
      </c>
      <c r="L5" s="61">
        <v>1</v>
      </c>
      <c r="M5" s="65">
        <v>0</v>
      </c>
      <c r="N5" s="66">
        <v>0.25</v>
      </c>
    </row>
    <row r="6" spans="1:14" ht="409.5" x14ac:dyDescent="0.3">
      <c r="A6" s="53" t="s">
        <v>110</v>
      </c>
      <c r="B6" s="54" t="s">
        <v>111</v>
      </c>
      <c r="C6" s="55" t="s">
        <v>112</v>
      </c>
      <c r="D6" s="54" t="s">
        <v>87</v>
      </c>
      <c r="E6" s="54" t="s">
        <v>113</v>
      </c>
      <c r="F6" s="54" t="s">
        <v>114</v>
      </c>
      <c r="G6" s="56" t="s">
        <v>115</v>
      </c>
      <c r="H6" s="57">
        <v>1</v>
      </c>
      <c r="I6" s="54">
        <v>1</v>
      </c>
      <c r="J6" s="54">
        <f>4/5</f>
        <v>0.8</v>
      </c>
      <c r="K6" s="54">
        <v>0</v>
      </c>
      <c r="L6" s="54">
        <v>1</v>
      </c>
      <c r="M6" s="58">
        <v>1</v>
      </c>
      <c r="N6" s="59"/>
    </row>
    <row r="7" spans="1:14" ht="409.5" x14ac:dyDescent="0.3">
      <c r="A7" s="60" t="s">
        <v>116</v>
      </c>
      <c r="B7" s="61" t="s">
        <v>117</v>
      </c>
      <c r="C7" s="62" t="s">
        <v>118</v>
      </c>
      <c r="D7" s="61" t="s">
        <v>87</v>
      </c>
      <c r="E7" s="61" t="s">
        <v>119</v>
      </c>
      <c r="F7" s="61" t="s">
        <v>120</v>
      </c>
      <c r="G7" s="63" t="s">
        <v>121</v>
      </c>
      <c r="H7" s="64">
        <v>1</v>
      </c>
      <c r="I7" s="61">
        <v>1</v>
      </c>
      <c r="J7" s="61">
        <v>1</v>
      </c>
      <c r="K7" s="61">
        <v>1</v>
      </c>
      <c r="L7" s="61">
        <v>1</v>
      </c>
      <c r="M7" s="65">
        <v>1</v>
      </c>
      <c r="N7" s="66"/>
    </row>
    <row r="8" spans="1:14" ht="409.5" x14ac:dyDescent="0.3">
      <c r="A8" s="53" t="s">
        <v>122</v>
      </c>
      <c r="B8" s="54" t="s">
        <v>123</v>
      </c>
      <c r="C8" s="55" t="s">
        <v>124</v>
      </c>
      <c r="D8" s="54" t="s">
        <v>100</v>
      </c>
      <c r="E8" s="67" t="s">
        <v>125</v>
      </c>
      <c r="F8" s="54" t="s">
        <v>126</v>
      </c>
      <c r="G8" s="56" t="s">
        <v>127</v>
      </c>
      <c r="H8" s="57">
        <v>0</v>
      </c>
      <c r="I8" s="54">
        <v>0</v>
      </c>
      <c r="J8" s="54">
        <f>1/7</f>
        <v>0.14285714285714285</v>
      </c>
      <c r="K8" s="54">
        <v>0</v>
      </c>
      <c r="L8" s="54">
        <f t="shared" ref="L8:M8" si="1">1/2</f>
        <v>0.5</v>
      </c>
      <c r="M8" s="58">
        <f t="shared" si="1"/>
        <v>0.5</v>
      </c>
      <c r="N8" s="59"/>
    </row>
    <row r="9" spans="1:14" ht="409.5" x14ac:dyDescent="0.3">
      <c r="A9" s="60" t="s">
        <v>128</v>
      </c>
      <c r="B9" s="61" t="s">
        <v>129</v>
      </c>
      <c r="C9" s="62" t="s">
        <v>130</v>
      </c>
      <c r="D9" s="61" t="s">
        <v>87</v>
      </c>
      <c r="E9" s="61" t="s">
        <v>131</v>
      </c>
      <c r="F9" s="61" t="s">
        <v>132</v>
      </c>
      <c r="G9" s="63" t="s">
        <v>133</v>
      </c>
      <c r="H9" s="64">
        <v>1</v>
      </c>
      <c r="I9" s="61">
        <v>1</v>
      </c>
      <c r="J9" s="61">
        <v>1</v>
      </c>
      <c r="K9" s="61">
        <v>1</v>
      </c>
      <c r="L9" s="61">
        <v>1</v>
      </c>
      <c r="M9" s="65">
        <v>1</v>
      </c>
      <c r="N9" s="66"/>
    </row>
    <row r="10" spans="1:14" ht="409.5" x14ac:dyDescent="0.3">
      <c r="A10" s="53" t="s">
        <v>134</v>
      </c>
      <c r="B10" s="54" t="s">
        <v>135</v>
      </c>
      <c r="C10" s="55" t="s">
        <v>136</v>
      </c>
      <c r="D10" s="54" t="s">
        <v>87</v>
      </c>
      <c r="E10" s="54" t="s">
        <v>137</v>
      </c>
      <c r="F10" s="54" t="s">
        <v>138</v>
      </c>
      <c r="G10" s="56" t="s">
        <v>139</v>
      </c>
      <c r="H10" s="57">
        <v>1</v>
      </c>
      <c r="I10" s="54">
        <v>0</v>
      </c>
      <c r="J10" s="54">
        <f>1/7</f>
        <v>0.14285714285714285</v>
      </c>
      <c r="K10" s="54">
        <v>0</v>
      </c>
      <c r="L10" s="54">
        <f t="shared" ref="L10:M10" si="2">1/4</f>
        <v>0.25</v>
      </c>
      <c r="M10" s="58">
        <f t="shared" si="2"/>
        <v>0.25</v>
      </c>
      <c r="N10" s="59"/>
    </row>
    <row r="11" spans="1:14" ht="409.5" x14ac:dyDescent="0.3">
      <c r="A11" s="60" t="s">
        <v>140</v>
      </c>
      <c r="B11" s="61" t="s">
        <v>141</v>
      </c>
      <c r="C11" s="62" t="s">
        <v>142</v>
      </c>
      <c r="D11" s="61" t="s">
        <v>100</v>
      </c>
      <c r="E11" s="61" t="s">
        <v>143</v>
      </c>
      <c r="F11" s="61" t="s">
        <v>144</v>
      </c>
      <c r="G11" s="63" t="s">
        <v>145</v>
      </c>
      <c r="H11" s="64">
        <v>0</v>
      </c>
      <c r="I11" s="61">
        <v>1</v>
      </c>
      <c r="J11" s="61">
        <v>1</v>
      </c>
      <c r="K11" s="61">
        <v>1</v>
      </c>
      <c r="L11" s="61">
        <v>1</v>
      </c>
      <c r="M11" s="65">
        <v>1</v>
      </c>
      <c r="N11" s="66"/>
    </row>
    <row r="12" spans="1:14" ht="409.5" x14ac:dyDescent="0.3">
      <c r="A12" s="53" t="s">
        <v>146</v>
      </c>
      <c r="B12" s="54" t="s">
        <v>147</v>
      </c>
      <c r="C12" s="55" t="s">
        <v>86</v>
      </c>
      <c r="D12" s="54" t="s">
        <v>87</v>
      </c>
      <c r="E12" s="54" t="s">
        <v>148</v>
      </c>
      <c r="F12" s="54" t="s">
        <v>149</v>
      </c>
      <c r="G12" s="56" t="s">
        <v>150</v>
      </c>
      <c r="H12" s="57">
        <v>1</v>
      </c>
      <c r="I12" s="54">
        <v>1</v>
      </c>
      <c r="J12" s="54">
        <v>1</v>
      </c>
      <c r="K12" s="54">
        <v>1</v>
      </c>
      <c r="L12" s="54">
        <v>1</v>
      </c>
      <c r="M12" s="58">
        <v>1</v>
      </c>
      <c r="N12" s="59"/>
    </row>
    <row r="13" spans="1:14" ht="409.5" x14ac:dyDescent="0.3">
      <c r="A13" s="60" t="s">
        <v>97</v>
      </c>
      <c r="B13" s="61" t="s">
        <v>151</v>
      </c>
      <c r="C13" s="62" t="s">
        <v>99</v>
      </c>
      <c r="D13" s="61" t="s">
        <v>100</v>
      </c>
      <c r="E13" s="68" t="s">
        <v>152</v>
      </c>
      <c r="F13" s="61" t="s">
        <v>153</v>
      </c>
      <c r="G13" s="63" t="s">
        <v>154</v>
      </c>
      <c r="H13" s="64">
        <v>0</v>
      </c>
      <c r="I13" s="61">
        <v>0</v>
      </c>
      <c r="J13" s="61">
        <f>1/7</f>
        <v>0.14285714285714285</v>
      </c>
      <c r="K13" s="61">
        <v>0</v>
      </c>
      <c r="L13" s="61">
        <v>1</v>
      </c>
      <c r="M13" s="65">
        <v>0</v>
      </c>
      <c r="N13" s="66"/>
    </row>
    <row r="14" spans="1:14" ht="409.5" x14ac:dyDescent="0.3">
      <c r="A14" s="53" t="s">
        <v>155</v>
      </c>
      <c r="B14" s="54" t="s">
        <v>156</v>
      </c>
      <c r="C14" s="55" t="s">
        <v>157</v>
      </c>
      <c r="D14" s="54" t="s">
        <v>100</v>
      </c>
      <c r="E14" s="54" t="s">
        <v>158</v>
      </c>
      <c r="F14" s="54" t="s">
        <v>159</v>
      </c>
      <c r="G14" s="56" t="s">
        <v>160</v>
      </c>
      <c r="H14" s="57">
        <v>0</v>
      </c>
      <c r="I14" s="54">
        <v>0</v>
      </c>
      <c r="J14" s="54">
        <f>2/5</f>
        <v>0.4</v>
      </c>
      <c r="K14" s="54">
        <v>0</v>
      </c>
      <c r="L14" s="54">
        <v>1</v>
      </c>
      <c r="M14" s="58">
        <v>0</v>
      </c>
      <c r="N14" s="59"/>
    </row>
    <row r="15" spans="1:14" ht="409.5" x14ac:dyDescent="0.3">
      <c r="A15" s="60" t="s">
        <v>161</v>
      </c>
      <c r="B15" s="61" t="s">
        <v>162</v>
      </c>
      <c r="C15" s="62" t="s">
        <v>163</v>
      </c>
      <c r="D15" s="61" t="s">
        <v>87</v>
      </c>
      <c r="E15" s="61" t="s">
        <v>164</v>
      </c>
      <c r="F15" s="61" t="s">
        <v>165</v>
      </c>
      <c r="G15" s="63" t="s">
        <v>166</v>
      </c>
      <c r="H15" s="64">
        <v>1</v>
      </c>
      <c r="I15" s="61">
        <v>1</v>
      </c>
      <c r="J15" s="61">
        <f>4/6</f>
        <v>0.66666666666666663</v>
      </c>
      <c r="K15" s="61">
        <v>0</v>
      </c>
      <c r="L15" s="61">
        <f t="shared" ref="L15:M15" si="3">1/2</f>
        <v>0.5</v>
      </c>
      <c r="M15" s="65">
        <f t="shared" si="3"/>
        <v>0.5</v>
      </c>
      <c r="N15" s="66"/>
    </row>
    <row r="16" spans="1:14" ht="409.5" x14ac:dyDescent="0.3">
      <c r="A16" s="53" t="s">
        <v>110</v>
      </c>
      <c r="B16" s="54" t="s">
        <v>167</v>
      </c>
      <c r="C16" s="55" t="s">
        <v>168</v>
      </c>
      <c r="D16" s="54" t="s">
        <v>87</v>
      </c>
      <c r="E16" s="54" t="s">
        <v>169</v>
      </c>
      <c r="F16" s="54" t="s">
        <v>170</v>
      </c>
      <c r="G16" s="67" t="s">
        <v>171</v>
      </c>
      <c r="H16" s="54">
        <v>1</v>
      </c>
      <c r="I16" s="54">
        <v>1</v>
      </c>
      <c r="J16" s="54">
        <f>4/5</f>
        <v>0.8</v>
      </c>
      <c r="K16" s="54">
        <v>0</v>
      </c>
      <c r="L16" s="54">
        <v>1</v>
      </c>
      <c r="M16" s="58">
        <v>0</v>
      </c>
      <c r="N16" s="59"/>
    </row>
    <row r="17" spans="1:14" ht="409.5" x14ac:dyDescent="0.3">
      <c r="A17" s="60" t="s">
        <v>172</v>
      </c>
      <c r="B17" s="61" t="s">
        <v>173</v>
      </c>
      <c r="C17" s="62" t="s">
        <v>174</v>
      </c>
      <c r="D17" s="61" t="s">
        <v>87</v>
      </c>
      <c r="E17" s="61" t="s">
        <v>175</v>
      </c>
      <c r="F17" s="61" t="s">
        <v>176</v>
      </c>
      <c r="G17" s="63" t="s">
        <v>177</v>
      </c>
      <c r="H17" s="64">
        <v>1</v>
      </c>
      <c r="I17" s="61">
        <v>0</v>
      </c>
      <c r="J17" s="61">
        <f>3/8</f>
        <v>0.375</v>
      </c>
      <c r="K17" s="61">
        <v>0</v>
      </c>
      <c r="L17" s="61">
        <f t="shared" ref="L17:M17" si="4">1/2</f>
        <v>0.5</v>
      </c>
      <c r="M17" s="65">
        <f t="shared" si="4"/>
        <v>0.5</v>
      </c>
      <c r="N17" s="66"/>
    </row>
    <row r="18" spans="1:14" ht="409.5" x14ac:dyDescent="0.3">
      <c r="A18" s="53" t="s">
        <v>178</v>
      </c>
      <c r="B18" s="54" t="s">
        <v>179</v>
      </c>
      <c r="C18" s="55" t="s">
        <v>118</v>
      </c>
      <c r="D18" s="54" t="s">
        <v>100</v>
      </c>
      <c r="E18" s="54" t="s">
        <v>180</v>
      </c>
      <c r="F18" s="54" t="s">
        <v>181</v>
      </c>
      <c r="G18" s="56" t="s">
        <v>182</v>
      </c>
      <c r="H18" s="57">
        <v>0</v>
      </c>
      <c r="I18" s="54">
        <v>0</v>
      </c>
      <c r="J18" s="54">
        <f>2/3</f>
        <v>0.66666666666666663</v>
      </c>
      <c r="K18" s="54">
        <v>0</v>
      </c>
      <c r="L18" s="54">
        <v>1</v>
      </c>
      <c r="M18" s="58">
        <v>1</v>
      </c>
      <c r="N18" s="59"/>
    </row>
    <row r="19" spans="1:14" ht="409.5" x14ac:dyDescent="0.3">
      <c r="A19" s="60" t="s">
        <v>183</v>
      </c>
      <c r="B19" s="61" t="s">
        <v>184</v>
      </c>
      <c r="C19" s="62" t="s">
        <v>124</v>
      </c>
      <c r="D19" s="61" t="s">
        <v>100</v>
      </c>
      <c r="E19" s="61" t="s">
        <v>185</v>
      </c>
      <c r="F19" s="61" t="s">
        <v>186</v>
      </c>
      <c r="G19" s="63" t="s">
        <v>187</v>
      </c>
      <c r="H19" s="64">
        <v>0</v>
      </c>
      <c r="I19" s="61">
        <v>0</v>
      </c>
      <c r="J19" s="61">
        <f>1/5</f>
        <v>0.2</v>
      </c>
      <c r="K19" s="61">
        <v>0</v>
      </c>
      <c r="L19" s="61">
        <f t="shared" ref="L19:M19" si="5">1/2</f>
        <v>0.5</v>
      </c>
      <c r="M19" s="65">
        <f t="shared" si="5"/>
        <v>0.5</v>
      </c>
      <c r="N19" s="66"/>
    </row>
    <row r="20" spans="1:14" ht="409.5" x14ac:dyDescent="0.3">
      <c r="A20" s="53" t="s">
        <v>188</v>
      </c>
      <c r="B20" s="54" t="s">
        <v>189</v>
      </c>
      <c r="C20" s="55" t="s">
        <v>190</v>
      </c>
      <c r="D20" s="54" t="s">
        <v>87</v>
      </c>
      <c r="E20" s="69" t="s">
        <v>191</v>
      </c>
      <c r="F20" s="69" t="s">
        <v>192</v>
      </c>
      <c r="G20" s="56" t="s">
        <v>193</v>
      </c>
      <c r="H20" s="57">
        <v>1</v>
      </c>
      <c r="I20" s="54">
        <v>0</v>
      </c>
      <c r="J20" s="54">
        <f>2/5</f>
        <v>0.4</v>
      </c>
      <c r="K20" s="54">
        <v>0</v>
      </c>
      <c r="L20" s="54">
        <f>2/4</f>
        <v>0.5</v>
      </c>
      <c r="M20" s="58">
        <f>1/4</f>
        <v>0.25</v>
      </c>
      <c r="N20" s="59"/>
    </row>
    <row r="21" spans="1:14" ht="409.5" x14ac:dyDescent="0.3">
      <c r="A21" s="60" t="s">
        <v>194</v>
      </c>
      <c r="B21" s="61" t="s">
        <v>92</v>
      </c>
      <c r="C21" s="62" t="s">
        <v>195</v>
      </c>
      <c r="D21" s="61" t="s">
        <v>87</v>
      </c>
      <c r="E21" s="61" t="s">
        <v>196</v>
      </c>
      <c r="F21" s="61" t="s">
        <v>197</v>
      </c>
      <c r="G21" s="63" t="s">
        <v>198</v>
      </c>
      <c r="H21" s="64">
        <v>1</v>
      </c>
      <c r="I21" s="61">
        <v>0</v>
      </c>
      <c r="J21" s="61">
        <f>3/8</f>
        <v>0.375</v>
      </c>
      <c r="K21" s="61">
        <v>0</v>
      </c>
      <c r="L21" s="61">
        <f t="shared" ref="L21:M21" si="6">1/2</f>
        <v>0.5</v>
      </c>
      <c r="M21" s="65">
        <f t="shared" si="6"/>
        <v>0.5</v>
      </c>
      <c r="N21" s="66"/>
    </row>
    <row r="22" spans="1:14" ht="63" customHeight="1" x14ac:dyDescent="0.3">
      <c r="A22" s="70"/>
      <c r="B22" s="70"/>
      <c r="C22" s="71"/>
      <c r="D22" s="70"/>
      <c r="E22" s="70"/>
      <c r="F22" s="70"/>
      <c r="G22" s="72"/>
      <c r="H22" s="73"/>
      <c r="I22" s="70"/>
      <c r="M22" s="74"/>
    </row>
    <row r="23" spans="1:14" x14ac:dyDescent="0.3">
      <c r="A23" s="70"/>
      <c r="B23" s="70"/>
      <c r="C23" s="71"/>
      <c r="D23" s="70"/>
      <c r="E23" s="70"/>
      <c r="F23" s="70"/>
      <c r="G23" s="72"/>
      <c r="H23" s="75"/>
      <c r="I23" s="70"/>
      <c r="M23" s="74"/>
    </row>
    <row r="24" spans="1:14" ht="19.5" x14ac:dyDescent="0.4">
      <c r="A24" s="70"/>
      <c r="B24" s="70"/>
      <c r="C24" s="71"/>
      <c r="D24" s="70"/>
      <c r="E24" s="70"/>
      <c r="F24" s="70"/>
      <c r="G24" s="76"/>
      <c r="H24" s="77"/>
      <c r="I24" s="77"/>
      <c r="J24" s="77"/>
      <c r="K24" s="77"/>
      <c r="L24" s="77"/>
      <c r="M24" s="77"/>
      <c r="N24" s="77">
        <v>0.80910000000000004</v>
      </c>
    </row>
    <row r="25" spans="1:14" ht="19.5" x14ac:dyDescent="0.4">
      <c r="A25" s="70"/>
      <c r="B25" s="70"/>
      <c r="C25" s="71"/>
      <c r="D25" s="70"/>
      <c r="E25" s="70"/>
      <c r="F25" s="70"/>
      <c r="G25" s="76"/>
      <c r="H25" s="78"/>
      <c r="I25" s="77"/>
      <c r="J25" s="77"/>
      <c r="K25" s="77"/>
      <c r="L25" s="77"/>
      <c r="M25" s="77"/>
    </row>
    <row r="26" spans="1:14" x14ac:dyDescent="0.3">
      <c r="A26" s="70"/>
      <c r="B26" s="70"/>
      <c r="C26" s="71"/>
      <c r="D26" s="70"/>
      <c r="E26" s="70"/>
      <c r="F26" s="70"/>
      <c r="G26" s="72"/>
      <c r="H26" s="73"/>
      <c r="I26" s="70"/>
      <c r="M26" s="74"/>
    </row>
    <row r="27" spans="1:14" x14ac:dyDescent="0.3">
      <c r="A27" s="70"/>
      <c r="B27" s="70"/>
      <c r="C27" s="71"/>
      <c r="D27" s="70"/>
      <c r="E27" s="70"/>
      <c r="F27" s="70"/>
      <c r="G27" s="72"/>
      <c r="H27" s="75"/>
      <c r="I27" s="70"/>
      <c r="M27" s="74"/>
    </row>
    <row r="28" spans="1:14" x14ac:dyDescent="0.3">
      <c r="A28" s="70"/>
      <c r="B28" s="70"/>
      <c r="C28" s="71"/>
      <c r="D28" s="70"/>
      <c r="E28" s="70"/>
      <c r="F28" s="70"/>
      <c r="G28" s="72"/>
      <c r="H28" s="75"/>
      <c r="I28" s="70"/>
      <c r="M28" s="74"/>
    </row>
    <row r="29" spans="1:14" x14ac:dyDescent="0.3">
      <c r="A29" s="70"/>
      <c r="B29" s="70"/>
      <c r="C29" s="71"/>
      <c r="D29" s="70"/>
      <c r="E29" s="79"/>
      <c r="F29" s="79"/>
      <c r="G29" s="72"/>
      <c r="H29" s="75"/>
      <c r="I29" s="70"/>
      <c r="M29" s="74"/>
    </row>
    <row r="30" spans="1:14" x14ac:dyDescent="0.3">
      <c r="A30" s="70"/>
      <c r="B30" s="70"/>
      <c r="C30" s="71"/>
      <c r="D30" s="70"/>
      <c r="E30" s="70"/>
      <c r="F30" s="70"/>
      <c r="G30" s="72"/>
      <c r="H30" s="75"/>
      <c r="I30" s="70"/>
      <c r="M30" s="74"/>
    </row>
    <row r="31" spans="1:14" x14ac:dyDescent="0.3">
      <c r="A31" s="70"/>
      <c r="B31" s="70"/>
      <c r="C31" s="71"/>
      <c r="D31" s="70"/>
      <c r="E31" s="70"/>
      <c r="F31" s="70"/>
      <c r="G31" s="72"/>
      <c r="H31" s="75"/>
      <c r="I31" s="70"/>
      <c r="M31" s="74"/>
    </row>
    <row r="32" spans="1:14" x14ac:dyDescent="0.3">
      <c r="A32" s="70"/>
      <c r="B32" s="70"/>
      <c r="C32" s="71"/>
      <c r="D32" s="70"/>
      <c r="E32" s="70"/>
      <c r="F32" s="70"/>
      <c r="G32" s="72"/>
      <c r="H32" s="75"/>
      <c r="I32" s="70"/>
      <c r="M32" s="74"/>
    </row>
    <row r="33" spans="1:13" x14ac:dyDescent="0.3">
      <c r="A33" s="70"/>
      <c r="B33" s="70"/>
      <c r="C33" s="71"/>
      <c r="D33" s="70"/>
      <c r="E33" s="70"/>
      <c r="F33" s="70"/>
      <c r="G33" s="72"/>
      <c r="H33" s="73"/>
      <c r="I33" s="70"/>
      <c r="M33" s="74"/>
    </row>
    <row r="34" spans="1:13" x14ac:dyDescent="0.3">
      <c r="A34" s="70"/>
      <c r="B34" s="70"/>
      <c r="C34" s="71"/>
      <c r="D34" s="70"/>
      <c r="E34" s="79"/>
      <c r="F34" s="79"/>
      <c r="G34" s="72"/>
      <c r="H34" s="73"/>
      <c r="I34" s="70"/>
      <c r="M34" s="74"/>
    </row>
    <row r="35" spans="1:13" x14ac:dyDescent="0.3">
      <c r="A35" s="70"/>
      <c r="B35" s="70"/>
      <c r="C35" s="71"/>
      <c r="D35" s="70"/>
      <c r="E35" s="70"/>
      <c r="F35" s="70"/>
      <c r="G35" s="72"/>
      <c r="H35" s="75"/>
      <c r="I35" s="70"/>
      <c r="M35" s="74"/>
    </row>
    <row r="36" spans="1:13" x14ac:dyDescent="0.3">
      <c r="A36" s="70"/>
      <c r="B36" s="70"/>
      <c r="C36" s="71"/>
      <c r="D36" s="70"/>
      <c r="E36" s="70"/>
      <c r="F36" s="70"/>
      <c r="G36" s="72"/>
      <c r="H36" s="73"/>
      <c r="I36" s="70"/>
      <c r="M36" s="74"/>
    </row>
    <row r="37" spans="1:13" x14ac:dyDescent="0.3">
      <c r="A37" s="70"/>
      <c r="B37" s="70"/>
      <c r="C37" s="71"/>
      <c r="D37" s="70"/>
      <c r="E37" s="70"/>
      <c r="F37" s="70"/>
      <c r="G37" s="72"/>
      <c r="H37" s="73"/>
      <c r="I37" s="70"/>
      <c r="M37" s="74"/>
    </row>
    <row r="38" spans="1:13" x14ac:dyDescent="0.3">
      <c r="A38" s="70"/>
      <c r="B38" s="70"/>
      <c r="C38" s="71"/>
      <c r="D38" s="70"/>
      <c r="E38" s="70"/>
      <c r="F38" s="70"/>
      <c r="G38" s="72"/>
      <c r="H38" s="73"/>
      <c r="I38" s="70"/>
      <c r="M38" s="74"/>
    </row>
    <row r="39" spans="1:13" x14ac:dyDescent="0.3">
      <c r="A39" s="70"/>
      <c r="B39" s="70"/>
      <c r="C39" s="71"/>
      <c r="D39" s="70"/>
      <c r="E39" s="70"/>
      <c r="F39" s="70"/>
      <c r="G39" s="72"/>
      <c r="H39" s="73"/>
      <c r="I39" s="70"/>
      <c r="M39" s="74"/>
    </row>
    <row r="40" spans="1:13" x14ac:dyDescent="0.3">
      <c r="A40" s="70"/>
      <c r="B40" s="70"/>
      <c r="C40" s="71"/>
      <c r="D40" s="70"/>
      <c r="E40" s="70"/>
      <c r="F40" s="70"/>
      <c r="G40" s="72"/>
      <c r="H40" s="73"/>
      <c r="I40" s="70"/>
      <c r="M40" s="74"/>
    </row>
    <row r="41" spans="1:13" x14ac:dyDescent="0.3">
      <c r="A41" s="70"/>
      <c r="B41" s="70"/>
      <c r="C41" s="71"/>
      <c r="D41" s="70"/>
      <c r="E41" s="70"/>
      <c r="F41" s="70"/>
      <c r="G41" s="72"/>
      <c r="H41" s="73"/>
      <c r="I41" s="70"/>
      <c r="M41" s="74"/>
    </row>
    <row r="42" spans="1:13" x14ac:dyDescent="0.3">
      <c r="A42" s="70"/>
      <c r="B42" s="70"/>
      <c r="C42" s="71"/>
      <c r="D42" s="70"/>
      <c r="E42" s="70"/>
      <c r="F42" s="70"/>
      <c r="G42" s="72"/>
      <c r="H42" s="73"/>
      <c r="I42" s="70"/>
      <c r="M42" s="74"/>
    </row>
    <row r="43" spans="1:13" x14ac:dyDescent="0.3">
      <c r="A43" s="70"/>
      <c r="B43" s="70"/>
      <c r="C43" s="71"/>
      <c r="D43" s="70"/>
      <c r="E43" s="70"/>
      <c r="F43" s="70"/>
      <c r="G43" s="72"/>
      <c r="H43" s="73"/>
      <c r="I43" s="70"/>
      <c r="M43" s="74"/>
    </row>
    <row r="44" spans="1:13" x14ac:dyDescent="0.3">
      <c r="A44" s="70"/>
      <c r="B44" s="70"/>
      <c r="C44" s="71"/>
      <c r="D44" s="70"/>
      <c r="E44" s="70"/>
      <c r="F44" s="70"/>
      <c r="G44" s="72"/>
      <c r="H44" s="73"/>
      <c r="I44" s="70"/>
      <c r="M44" s="74"/>
    </row>
    <row r="45" spans="1:13" x14ac:dyDescent="0.3">
      <c r="A45" s="70"/>
      <c r="B45" s="70"/>
      <c r="C45" s="71"/>
      <c r="D45" s="70"/>
      <c r="E45" s="70"/>
      <c r="F45" s="70"/>
      <c r="G45" s="72"/>
      <c r="H45" s="73"/>
      <c r="I45" s="70"/>
      <c r="M45" s="74"/>
    </row>
    <row r="46" spans="1:13" x14ac:dyDescent="0.3">
      <c r="A46" s="70"/>
      <c r="B46" s="70"/>
      <c r="C46" s="71"/>
      <c r="D46" s="70"/>
      <c r="E46" s="70"/>
      <c r="F46" s="70"/>
      <c r="G46" s="72"/>
      <c r="H46" s="73"/>
      <c r="I46" s="70"/>
      <c r="M46" s="74"/>
    </row>
    <row r="47" spans="1:13" ht="15" x14ac:dyDescent="0.3">
      <c r="A47" s="70"/>
      <c r="B47" s="70"/>
      <c r="C47" s="70"/>
      <c r="D47" s="70"/>
      <c r="E47" s="70"/>
      <c r="F47" s="70"/>
      <c r="G47" s="72"/>
      <c r="H47" s="80"/>
      <c r="I47" s="70"/>
      <c r="M47" s="74"/>
    </row>
    <row r="48" spans="1:13" ht="15" x14ac:dyDescent="0.3">
      <c r="A48" s="70"/>
      <c r="B48" s="70"/>
      <c r="C48" s="70"/>
      <c r="D48" s="70"/>
      <c r="E48" s="70"/>
      <c r="F48" s="70"/>
      <c r="G48" s="72"/>
      <c r="H48" s="80"/>
      <c r="I48" s="70"/>
      <c r="M48" s="74"/>
    </row>
    <row r="49" spans="1:13" ht="15" x14ac:dyDescent="0.3">
      <c r="A49" s="79"/>
      <c r="B49" s="79"/>
      <c r="C49" s="70"/>
      <c r="D49" s="70"/>
      <c r="E49" s="70"/>
      <c r="F49" s="70"/>
      <c r="G49" s="72"/>
      <c r="H49" s="80"/>
      <c r="I49" s="70"/>
      <c r="M49" s="74"/>
    </row>
    <row r="50" spans="1:13" ht="15" x14ac:dyDescent="0.3">
      <c r="A50" s="70"/>
      <c r="B50" s="70"/>
      <c r="C50" s="70"/>
      <c r="D50" s="70"/>
      <c r="E50" s="70"/>
      <c r="F50" s="70"/>
      <c r="G50" s="72"/>
      <c r="H50" s="80"/>
      <c r="I50" s="70"/>
      <c r="M50" s="74"/>
    </row>
  </sheetData>
  <dataValidations count="2">
    <dataValidation type="custom" allowBlank="1" showDropDown="1" sqref="H2:N21" xr:uid="{00000000-0002-0000-0200-000000000000}">
      <formula1>AND(ISNUMBER(H2),(NOT(OR(NOT(ISERROR(DATEVALUE(H2))), AND(ISNUMBER(H2), LEFT(CELL("format", H2))="D")))))</formula1>
    </dataValidation>
    <dataValidation type="list" allowBlank="1" sqref="D2:D21" xr:uid="{00000000-0002-0000-0200-000001000000}">
      <formula1>"Clear,Unclear"</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N44"/>
  <sheetViews>
    <sheetView workbookViewId="0">
      <pane xSplit="3" ySplit="1" topLeftCell="D2" activePane="bottomRight" state="frozen"/>
      <selection pane="topRight" activeCell="D1" sqref="D1"/>
      <selection pane="bottomLeft" activeCell="A2" sqref="A2"/>
      <selection pane="bottomRight" activeCell="F38" sqref="F38"/>
    </sheetView>
  </sheetViews>
  <sheetFormatPr defaultColWidth="12.5703125" defaultRowHeight="15.75" customHeight="1" x14ac:dyDescent="0.2"/>
  <cols>
    <col min="1" max="1" width="23" customWidth="1"/>
    <col min="2" max="2" width="18.140625" customWidth="1"/>
    <col min="3" max="3" width="9.42578125" customWidth="1"/>
    <col min="4" max="4" width="12.85546875" customWidth="1"/>
    <col min="5" max="5" width="24.7109375" customWidth="1"/>
    <col min="6" max="6" width="35" customWidth="1"/>
    <col min="7" max="7" width="41.28515625" customWidth="1"/>
    <col min="8" max="8" width="28.42578125" customWidth="1"/>
    <col min="9" max="9" width="22.28515625" customWidth="1"/>
    <col min="10" max="10" width="24.140625" customWidth="1"/>
    <col min="11" max="11" width="22.42578125" customWidth="1"/>
    <col min="12" max="12" width="21.42578125" customWidth="1"/>
    <col min="13" max="13" width="18.28515625" customWidth="1"/>
    <col min="14" max="14" width="24.42578125" hidden="1" customWidth="1"/>
  </cols>
  <sheetData>
    <row r="1" spans="1:14" ht="15.75" customHeight="1" x14ac:dyDescent="0.3">
      <c r="A1" s="49" t="s">
        <v>74</v>
      </c>
      <c r="B1" s="50" t="s">
        <v>75</v>
      </c>
      <c r="C1" s="50" t="s">
        <v>76</v>
      </c>
      <c r="D1" s="51" t="s">
        <v>77</v>
      </c>
      <c r="E1" s="50" t="s">
        <v>78</v>
      </c>
      <c r="F1" s="50" t="s">
        <v>79</v>
      </c>
      <c r="G1" s="50" t="s">
        <v>80</v>
      </c>
      <c r="H1" s="50" t="s">
        <v>2</v>
      </c>
      <c r="I1" s="51" t="s">
        <v>3</v>
      </c>
      <c r="J1" s="51" t="s">
        <v>6</v>
      </c>
      <c r="K1" s="51" t="s">
        <v>7</v>
      </c>
      <c r="L1" s="51" t="s">
        <v>81</v>
      </c>
      <c r="M1" s="50" t="s">
        <v>82</v>
      </c>
      <c r="N1" s="52" t="s">
        <v>83</v>
      </c>
    </row>
    <row r="2" spans="1:14" ht="15.75" customHeight="1" x14ac:dyDescent="0.3">
      <c r="A2" s="53" t="s">
        <v>84</v>
      </c>
      <c r="B2" s="54" t="s">
        <v>85</v>
      </c>
      <c r="C2" s="55" t="s">
        <v>86</v>
      </c>
      <c r="D2" s="54" t="s">
        <v>87</v>
      </c>
      <c r="E2" s="54" t="s">
        <v>88</v>
      </c>
      <c r="F2" s="54" t="s">
        <v>89</v>
      </c>
      <c r="G2" s="81" t="s">
        <v>199</v>
      </c>
      <c r="H2" s="57">
        <v>1</v>
      </c>
      <c r="I2" s="58">
        <v>1</v>
      </c>
      <c r="J2" s="54">
        <v>1</v>
      </c>
      <c r="K2" s="54">
        <v>0</v>
      </c>
      <c r="L2" s="54">
        <v>1</v>
      </c>
      <c r="M2" s="54">
        <v>0.5</v>
      </c>
      <c r="N2" s="59"/>
    </row>
    <row r="3" spans="1:14" ht="15.75" customHeight="1" x14ac:dyDescent="0.3">
      <c r="A3" s="60" t="s">
        <v>91</v>
      </c>
      <c r="B3" s="61" t="s">
        <v>92</v>
      </c>
      <c r="C3" s="62" t="s">
        <v>93</v>
      </c>
      <c r="D3" s="61" t="s">
        <v>87</v>
      </c>
      <c r="E3" s="61" t="s">
        <v>94</v>
      </c>
      <c r="F3" s="61" t="s">
        <v>95</v>
      </c>
      <c r="G3" s="82" t="s">
        <v>200</v>
      </c>
      <c r="H3" s="64">
        <v>1</v>
      </c>
      <c r="I3" s="65">
        <v>1</v>
      </c>
      <c r="J3" s="61">
        <v>1</v>
      </c>
      <c r="K3" s="61">
        <v>1</v>
      </c>
      <c r="L3" s="61">
        <v>1</v>
      </c>
      <c r="M3" s="61">
        <v>1</v>
      </c>
      <c r="N3" s="66"/>
    </row>
    <row r="4" spans="1:14" ht="15.75" customHeight="1" x14ac:dyDescent="0.3">
      <c r="A4" s="53" t="s">
        <v>97</v>
      </c>
      <c r="B4" s="54" t="s">
        <v>98</v>
      </c>
      <c r="C4" s="55" t="s">
        <v>99</v>
      </c>
      <c r="D4" s="54" t="s">
        <v>100</v>
      </c>
      <c r="E4" s="54" t="s">
        <v>101</v>
      </c>
      <c r="F4" s="54" t="s">
        <v>102</v>
      </c>
      <c r="G4" s="81" t="s">
        <v>201</v>
      </c>
      <c r="H4" s="57">
        <v>0</v>
      </c>
      <c r="I4" s="58">
        <v>1</v>
      </c>
      <c r="J4" s="54">
        <v>1</v>
      </c>
      <c r="K4" s="54">
        <v>1</v>
      </c>
      <c r="L4" s="54">
        <v>1</v>
      </c>
      <c r="M4" s="54">
        <v>1</v>
      </c>
      <c r="N4" s="59"/>
    </row>
    <row r="5" spans="1:14" ht="15.75" customHeight="1" x14ac:dyDescent="0.3">
      <c r="A5" s="60" t="s">
        <v>104</v>
      </c>
      <c r="B5" s="61" t="s">
        <v>105</v>
      </c>
      <c r="C5" s="62" t="s">
        <v>106</v>
      </c>
      <c r="D5" s="61" t="s">
        <v>100</v>
      </c>
      <c r="E5" s="61" t="s">
        <v>107</v>
      </c>
      <c r="F5" s="61" t="s">
        <v>108</v>
      </c>
      <c r="G5" s="82" t="s">
        <v>202</v>
      </c>
      <c r="H5" s="64">
        <v>0</v>
      </c>
      <c r="I5" s="65">
        <v>1</v>
      </c>
      <c r="J5" s="61">
        <v>1</v>
      </c>
      <c r="K5" s="61">
        <v>1</v>
      </c>
      <c r="L5" s="61">
        <v>1</v>
      </c>
      <c r="M5" s="61">
        <v>1</v>
      </c>
      <c r="N5" s="66"/>
    </row>
    <row r="6" spans="1:14" ht="15.75" customHeight="1" x14ac:dyDescent="0.3">
      <c r="A6" s="53" t="s">
        <v>110</v>
      </c>
      <c r="B6" s="54" t="s">
        <v>111</v>
      </c>
      <c r="C6" s="55" t="s">
        <v>112</v>
      </c>
      <c r="D6" s="54" t="s">
        <v>87</v>
      </c>
      <c r="E6" s="54" t="s">
        <v>113</v>
      </c>
      <c r="F6" s="54" t="s">
        <v>114</v>
      </c>
      <c r="G6" s="81" t="s">
        <v>203</v>
      </c>
      <c r="H6" s="57">
        <v>1</v>
      </c>
      <c r="I6" s="58">
        <v>1</v>
      </c>
      <c r="J6" s="54">
        <v>1</v>
      </c>
      <c r="K6" s="54">
        <v>1</v>
      </c>
      <c r="L6" s="54">
        <v>1</v>
      </c>
      <c r="M6" s="54">
        <v>1</v>
      </c>
      <c r="N6" s="59"/>
    </row>
    <row r="7" spans="1:14" ht="15.75" customHeight="1" x14ac:dyDescent="0.3">
      <c r="A7" s="60" t="s">
        <v>116</v>
      </c>
      <c r="B7" s="61" t="s">
        <v>117</v>
      </c>
      <c r="C7" s="62" t="s">
        <v>118</v>
      </c>
      <c r="D7" s="61" t="s">
        <v>87</v>
      </c>
      <c r="E7" s="61" t="s">
        <v>119</v>
      </c>
      <c r="F7" s="61" t="s">
        <v>120</v>
      </c>
      <c r="G7" s="82" t="s">
        <v>204</v>
      </c>
      <c r="H7" s="64">
        <v>1</v>
      </c>
      <c r="I7" s="65">
        <v>1</v>
      </c>
      <c r="J7" s="61">
        <v>1</v>
      </c>
      <c r="K7" s="61">
        <v>1</v>
      </c>
      <c r="L7" s="61">
        <v>1</v>
      </c>
      <c r="M7" s="61">
        <v>1</v>
      </c>
      <c r="N7" s="66"/>
    </row>
    <row r="8" spans="1:14" ht="15.75" customHeight="1" x14ac:dyDescent="0.3">
      <c r="A8" s="53" t="s">
        <v>122</v>
      </c>
      <c r="B8" s="54" t="s">
        <v>123</v>
      </c>
      <c r="C8" s="55" t="s">
        <v>124</v>
      </c>
      <c r="D8" s="54" t="s">
        <v>100</v>
      </c>
      <c r="E8" s="67" t="s">
        <v>125</v>
      </c>
      <c r="F8" s="54" t="s">
        <v>126</v>
      </c>
      <c r="G8" s="81" t="s">
        <v>205</v>
      </c>
      <c r="H8" s="57">
        <v>0</v>
      </c>
      <c r="I8" s="58">
        <v>1</v>
      </c>
      <c r="J8" s="54">
        <v>1</v>
      </c>
      <c r="K8" s="54">
        <v>1</v>
      </c>
      <c r="L8" s="54">
        <v>1</v>
      </c>
      <c r="M8" s="54">
        <v>1</v>
      </c>
      <c r="N8" s="59"/>
    </row>
    <row r="9" spans="1:14" ht="15.75" customHeight="1" x14ac:dyDescent="0.3">
      <c r="A9" s="60" t="s">
        <v>128</v>
      </c>
      <c r="B9" s="61" t="s">
        <v>129</v>
      </c>
      <c r="C9" s="62" t="s">
        <v>130</v>
      </c>
      <c r="D9" s="61" t="s">
        <v>87</v>
      </c>
      <c r="E9" s="61" t="s">
        <v>131</v>
      </c>
      <c r="F9" s="61" t="s">
        <v>132</v>
      </c>
      <c r="G9" s="82" t="s">
        <v>206</v>
      </c>
      <c r="H9" s="64">
        <v>1</v>
      </c>
      <c r="I9" s="65">
        <v>1</v>
      </c>
      <c r="J9" s="61">
        <v>1</v>
      </c>
      <c r="K9" s="61">
        <v>1</v>
      </c>
      <c r="L9" s="61">
        <v>1</v>
      </c>
      <c r="M9" s="61">
        <v>1</v>
      </c>
      <c r="N9" s="66"/>
    </row>
    <row r="10" spans="1:14" ht="15.75" customHeight="1" x14ac:dyDescent="0.3">
      <c r="A10" s="53" t="s">
        <v>134</v>
      </c>
      <c r="B10" s="54" t="s">
        <v>135</v>
      </c>
      <c r="C10" s="55" t="s">
        <v>136</v>
      </c>
      <c r="D10" s="54" t="s">
        <v>87</v>
      </c>
      <c r="E10" s="54" t="s">
        <v>137</v>
      </c>
      <c r="F10" s="54" t="s">
        <v>138</v>
      </c>
      <c r="G10" s="81" t="s">
        <v>207</v>
      </c>
      <c r="H10" s="57">
        <v>1</v>
      </c>
      <c r="I10" s="58">
        <v>1</v>
      </c>
      <c r="J10" s="54">
        <v>1</v>
      </c>
      <c r="K10" s="54">
        <v>1</v>
      </c>
      <c r="L10" s="54">
        <v>1</v>
      </c>
      <c r="M10" s="54">
        <v>1</v>
      </c>
      <c r="N10" s="59"/>
    </row>
    <row r="11" spans="1:14" ht="15.75" customHeight="1" x14ac:dyDescent="0.3">
      <c r="A11" s="60" t="s">
        <v>140</v>
      </c>
      <c r="B11" s="61" t="s">
        <v>141</v>
      </c>
      <c r="C11" s="62" t="s">
        <v>142</v>
      </c>
      <c r="D11" s="61" t="s">
        <v>100</v>
      </c>
      <c r="E11" s="61" t="s">
        <v>143</v>
      </c>
      <c r="F11" s="61" t="s">
        <v>144</v>
      </c>
      <c r="G11" s="82" t="s">
        <v>208</v>
      </c>
      <c r="H11" s="64">
        <v>0</v>
      </c>
      <c r="I11" s="65">
        <v>1</v>
      </c>
      <c r="J11" s="61">
        <v>1</v>
      </c>
      <c r="K11" s="61">
        <v>1</v>
      </c>
      <c r="L11" s="61">
        <v>1</v>
      </c>
      <c r="M11" s="61">
        <v>1</v>
      </c>
      <c r="N11" s="66"/>
    </row>
    <row r="12" spans="1:14" ht="15.75" customHeight="1" x14ac:dyDescent="0.3">
      <c r="A12" s="53" t="s">
        <v>146</v>
      </c>
      <c r="B12" s="54" t="s">
        <v>147</v>
      </c>
      <c r="C12" s="55" t="s">
        <v>86</v>
      </c>
      <c r="D12" s="54" t="s">
        <v>87</v>
      </c>
      <c r="E12" s="54" t="s">
        <v>148</v>
      </c>
      <c r="F12" s="54" t="s">
        <v>149</v>
      </c>
      <c r="G12" s="81" t="s">
        <v>209</v>
      </c>
      <c r="H12" s="57">
        <v>1</v>
      </c>
      <c r="I12" s="58">
        <v>1</v>
      </c>
      <c r="J12" s="54">
        <v>1</v>
      </c>
      <c r="K12" s="54">
        <v>1</v>
      </c>
      <c r="L12" s="54">
        <v>1</v>
      </c>
      <c r="M12" s="54">
        <v>1</v>
      </c>
      <c r="N12" s="59"/>
    </row>
    <row r="13" spans="1:14" ht="15.75" customHeight="1" x14ac:dyDescent="0.3">
      <c r="A13" s="60" t="s">
        <v>97</v>
      </c>
      <c r="B13" s="61" t="s">
        <v>151</v>
      </c>
      <c r="C13" s="62" t="s">
        <v>99</v>
      </c>
      <c r="D13" s="61" t="s">
        <v>100</v>
      </c>
      <c r="E13" s="68" t="s">
        <v>152</v>
      </c>
      <c r="F13" s="61" t="s">
        <v>153</v>
      </c>
      <c r="G13" s="82" t="s">
        <v>210</v>
      </c>
      <c r="H13" s="64">
        <v>1</v>
      </c>
      <c r="I13" s="65">
        <v>1</v>
      </c>
      <c r="J13" s="61">
        <v>1</v>
      </c>
      <c r="K13" s="61">
        <v>1</v>
      </c>
      <c r="L13" s="61">
        <v>1</v>
      </c>
      <c r="M13" s="61">
        <v>1</v>
      </c>
      <c r="N13" s="66"/>
    </row>
    <row r="14" spans="1:14" ht="15.75" customHeight="1" x14ac:dyDescent="0.3">
      <c r="A14" s="53" t="s">
        <v>155</v>
      </c>
      <c r="B14" s="54" t="s">
        <v>156</v>
      </c>
      <c r="C14" s="55" t="s">
        <v>157</v>
      </c>
      <c r="D14" s="54" t="s">
        <v>100</v>
      </c>
      <c r="E14" s="54" t="s">
        <v>158</v>
      </c>
      <c r="F14" s="54" t="s">
        <v>159</v>
      </c>
      <c r="G14" s="81" t="s">
        <v>211</v>
      </c>
      <c r="H14" s="57">
        <v>1</v>
      </c>
      <c r="I14" s="58">
        <v>1</v>
      </c>
      <c r="J14" s="54">
        <v>1</v>
      </c>
      <c r="K14" s="54">
        <v>1</v>
      </c>
      <c r="L14" s="54">
        <v>1</v>
      </c>
      <c r="M14" s="54">
        <v>1</v>
      </c>
      <c r="N14" s="59"/>
    </row>
    <row r="15" spans="1:14" ht="15.75" customHeight="1" x14ac:dyDescent="0.3">
      <c r="A15" s="60" t="s">
        <v>161</v>
      </c>
      <c r="B15" s="61" t="s">
        <v>162</v>
      </c>
      <c r="C15" s="62" t="s">
        <v>163</v>
      </c>
      <c r="D15" s="61" t="s">
        <v>87</v>
      </c>
      <c r="E15" s="61" t="s">
        <v>164</v>
      </c>
      <c r="F15" s="61" t="s">
        <v>165</v>
      </c>
      <c r="G15" s="82" t="s">
        <v>212</v>
      </c>
      <c r="H15" s="64">
        <v>1</v>
      </c>
      <c r="I15" s="65">
        <v>1</v>
      </c>
      <c r="J15" s="61">
        <v>1</v>
      </c>
      <c r="K15" s="61">
        <v>1</v>
      </c>
      <c r="L15" s="61">
        <v>1</v>
      </c>
      <c r="M15" s="61">
        <v>1</v>
      </c>
      <c r="N15" s="66"/>
    </row>
    <row r="16" spans="1:14" ht="15.75" customHeight="1" x14ac:dyDescent="0.3">
      <c r="A16" s="53" t="s">
        <v>110</v>
      </c>
      <c r="B16" s="54" t="s">
        <v>167</v>
      </c>
      <c r="C16" s="55" t="s">
        <v>168</v>
      </c>
      <c r="D16" s="54" t="s">
        <v>87</v>
      </c>
      <c r="E16" s="54" t="s">
        <v>169</v>
      </c>
      <c r="F16" s="54" t="s">
        <v>170</v>
      </c>
      <c r="G16" s="81" t="s">
        <v>213</v>
      </c>
      <c r="H16" s="54">
        <v>1</v>
      </c>
      <c r="I16" s="58">
        <v>0</v>
      </c>
      <c r="J16" s="54">
        <v>0.8</v>
      </c>
      <c r="K16" s="54">
        <v>0</v>
      </c>
      <c r="L16" s="54">
        <v>1</v>
      </c>
      <c r="M16" s="54">
        <v>0.5</v>
      </c>
      <c r="N16" s="59"/>
    </row>
    <row r="17" spans="1:14" ht="15.75" customHeight="1" x14ac:dyDescent="0.3">
      <c r="A17" s="60" t="s">
        <v>172</v>
      </c>
      <c r="B17" s="61" t="s">
        <v>173</v>
      </c>
      <c r="C17" s="62" t="s">
        <v>174</v>
      </c>
      <c r="D17" s="61" t="s">
        <v>87</v>
      </c>
      <c r="E17" s="61" t="s">
        <v>175</v>
      </c>
      <c r="F17" s="61" t="s">
        <v>176</v>
      </c>
      <c r="G17" s="82" t="s">
        <v>214</v>
      </c>
      <c r="H17" s="64">
        <v>1</v>
      </c>
      <c r="I17" s="65">
        <v>0</v>
      </c>
      <c r="J17" s="61">
        <f>5/9</f>
        <v>0.55555555555555558</v>
      </c>
      <c r="K17" s="61">
        <v>0</v>
      </c>
      <c r="L17" s="61">
        <v>1</v>
      </c>
      <c r="M17" s="61">
        <v>1</v>
      </c>
      <c r="N17" s="66"/>
    </row>
    <row r="18" spans="1:14" ht="15.75" customHeight="1" x14ac:dyDescent="0.3">
      <c r="A18" s="53" t="s">
        <v>178</v>
      </c>
      <c r="B18" s="54" t="s">
        <v>179</v>
      </c>
      <c r="C18" s="55" t="s">
        <v>118</v>
      </c>
      <c r="D18" s="54" t="s">
        <v>100</v>
      </c>
      <c r="E18" s="54" t="s">
        <v>180</v>
      </c>
      <c r="F18" s="54" t="s">
        <v>181</v>
      </c>
      <c r="G18" s="81" t="s">
        <v>215</v>
      </c>
      <c r="H18" s="57">
        <v>0</v>
      </c>
      <c r="I18" s="58">
        <v>0</v>
      </c>
      <c r="J18" s="54">
        <f>1/4</f>
        <v>0.25</v>
      </c>
      <c r="K18" s="54">
        <v>0</v>
      </c>
      <c r="L18" s="54">
        <f t="shared" ref="L18:M18" si="0">1/2</f>
        <v>0.5</v>
      </c>
      <c r="M18" s="54">
        <f t="shared" si="0"/>
        <v>0.5</v>
      </c>
      <c r="N18" s="59"/>
    </row>
    <row r="19" spans="1:14" ht="15.75" customHeight="1" x14ac:dyDescent="0.3">
      <c r="A19" s="60" t="s">
        <v>183</v>
      </c>
      <c r="B19" s="61" t="s">
        <v>184</v>
      </c>
      <c r="C19" s="62" t="s">
        <v>124</v>
      </c>
      <c r="D19" s="61" t="s">
        <v>100</v>
      </c>
      <c r="E19" s="61" t="s">
        <v>185</v>
      </c>
      <c r="F19" s="61" t="s">
        <v>186</v>
      </c>
      <c r="G19" s="82" t="s">
        <v>216</v>
      </c>
      <c r="H19" s="64">
        <v>1</v>
      </c>
      <c r="I19" s="65">
        <v>1</v>
      </c>
      <c r="J19" s="61">
        <v>1</v>
      </c>
      <c r="K19" s="61">
        <v>1</v>
      </c>
      <c r="L19" s="61">
        <v>1</v>
      </c>
      <c r="M19" s="61">
        <v>1</v>
      </c>
      <c r="N19" s="66"/>
    </row>
    <row r="20" spans="1:14" ht="15.75" customHeight="1" x14ac:dyDescent="0.3">
      <c r="A20" s="53" t="s">
        <v>188</v>
      </c>
      <c r="B20" s="54" t="s">
        <v>189</v>
      </c>
      <c r="C20" s="55" t="s">
        <v>190</v>
      </c>
      <c r="D20" s="54" t="s">
        <v>87</v>
      </c>
      <c r="E20" s="69" t="s">
        <v>191</v>
      </c>
      <c r="F20" s="69" t="s">
        <v>217</v>
      </c>
      <c r="G20" s="81" t="s">
        <v>218</v>
      </c>
      <c r="H20" s="57">
        <v>1</v>
      </c>
      <c r="I20" s="58">
        <v>1</v>
      </c>
      <c r="J20" s="54">
        <v>1</v>
      </c>
      <c r="K20" s="54">
        <v>1</v>
      </c>
      <c r="L20" s="54">
        <v>1</v>
      </c>
      <c r="M20" s="54">
        <v>1</v>
      </c>
      <c r="N20" s="59"/>
    </row>
    <row r="21" spans="1:14" ht="15.75" customHeight="1" x14ac:dyDescent="0.3">
      <c r="A21" s="83" t="s">
        <v>194</v>
      </c>
      <c r="B21" s="84" t="s">
        <v>92</v>
      </c>
      <c r="C21" s="85" t="s">
        <v>195</v>
      </c>
      <c r="D21" s="84" t="s">
        <v>87</v>
      </c>
      <c r="E21" s="84" t="s">
        <v>196</v>
      </c>
      <c r="F21" s="84" t="s">
        <v>197</v>
      </c>
      <c r="G21" s="86" t="s">
        <v>219</v>
      </c>
      <c r="H21" s="87">
        <v>1</v>
      </c>
      <c r="I21" s="88">
        <v>1</v>
      </c>
      <c r="J21" s="84">
        <f>6/8</f>
        <v>0.75</v>
      </c>
      <c r="K21" s="84">
        <v>0</v>
      </c>
      <c r="L21" s="84">
        <v>1</v>
      </c>
      <c r="M21" s="84">
        <v>1</v>
      </c>
      <c r="N21" s="89"/>
    </row>
    <row r="22" spans="1:14" ht="15.75" customHeight="1" x14ac:dyDescent="0.3">
      <c r="A22" s="70"/>
      <c r="B22" s="70"/>
      <c r="C22" s="71"/>
      <c r="D22" s="70"/>
      <c r="E22" s="70"/>
      <c r="F22" s="70"/>
      <c r="G22" s="72"/>
      <c r="H22" s="73"/>
      <c r="I22" s="74"/>
      <c r="J22" s="70"/>
    </row>
    <row r="23" spans="1:14" ht="15.75" customHeight="1" x14ac:dyDescent="0.3">
      <c r="A23" s="70"/>
      <c r="B23" s="70"/>
      <c r="C23" s="71"/>
      <c r="D23" s="70"/>
      <c r="E23" s="79"/>
      <c r="F23" s="79"/>
      <c r="G23" s="72"/>
      <c r="H23" s="75"/>
      <c r="I23" s="74"/>
      <c r="J23" s="70"/>
    </row>
    <row r="24" spans="1:14" ht="15.75" customHeight="1" x14ac:dyDescent="0.3">
      <c r="A24" s="70"/>
      <c r="B24" s="70"/>
      <c r="C24" s="71"/>
      <c r="D24" s="70"/>
      <c r="E24" s="70"/>
      <c r="F24" s="70"/>
      <c r="G24" s="72"/>
      <c r="H24" s="75"/>
      <c r="I24" s="74"/>
      <c r="J24" s="70"/>
    </row>
    <row r="25" spans="1:14" ht="15.75" customHeight="1" x14ac:dyDescent="0.3">
      <c r="A25" s="70"/>
      <c r="B25" s="70"/>
      <c r="C25" s="71"/>
      <c r="D25" s="70"/>
      <c r="E25" s="70"/>
      <c r="F25" s="70"/>
      <c r="G25" s="72"/>
      <c r="H25" s="75"/>
      <c r="I25" s="74"/>
      <c r="J25" s="70"/>
    </row>
    <row r="26" spans="1:14" ht="15.75" customHeight="1" x14ac:dyDescent="0.3">
      <c r="A26" s="70"/>
      <c r="B26" s="70"/>
      <c r="C26" s="71"/>
      <c r="D26" s="70"/>
      <c r="E26" s="70"/>
      <c r="F26" s="70"/>
      <c r="G26" s="72"/>
      <c r="H26" s="75"/>
      <c r="I26" s="74"/>
      <c r="J26" s="70"/>
    </row>
    <row r="27" spans="1:14" ht="15.75" customHeight="1" x14ac:dyDescent="0.3">
      <c r="A27" s="70"/>
      <c r="B27" s="70"/>
      <c r="C27" s="71"/>
      <c r="D27" s="70"/>
      <c r="E27" s="70"/>
      <c r="F27" s="70"/>
      <c r="G27" s="72"/>
      <c r="H27" s="73"/>
      <c r="I27" s="74"/>
      <c r="J27" s="70"/>
    </row>
    <row r="28" spans="1:14" ht="15.75" customHeight="1" x14ac:dyDescent="0.3">
      <c r="A28" s="70"/>
      <c r="B28" s="70"/>
      <c r="C28" s="71"/>
      <c r="D28" s="70"/>
      <c r="E28" s="79"/>
      <c r="F28" s="79"/>
      <c r="G28" s="72"/>
      <c r="H28" s="73"/>
      <c r="I28" s="74"/>
      <c r="J28" s="70"/>
    </row>
    <row r="29" spans="1:14" ht="15.75" customHeight="1" x14ac:dyDescent="0.3">
      <c r="A29" s="70"/>
      <c r="B29" s="70"/>
      <c r="C29" s="71"/>
      <c r="D29" s="70"/>
      <c r="E29" s="70"/>
      <c r="F29" s="70"/>
      <c r="G29" s="72"/>
      <c r="H29" s="75"/>
      <c r="I29" s="74"/>
      <c r="J29" s="70"/>
    </row>
    <row r="30" spans="1:14" ht="15.75" customHeight="1" x14ac:dyDescent="0.3">
      <c r="A30" s="70"/>
      <c r="B30" s="70"/>
      <c r="C30" s="71"/>
      <c r="D30" s="70"/>
      <c r="E30" s="70"/>
      <c r="F30" s="70"/>
      <c r="G30" s="72"/>
      <c r="H30" s="73"/>
      <c r="I30" s="74"/>
      <c r="J30" s="70"/>
    </row>
    <row r="31" spans="1:14" ht="15.75" customHeight="1" x14ac:dyDescent="0.3">
      <c r="A31" s="70"/>
      <c r="B31" s="70"/>
      <c r="C31" s="71"/>
      <c r="D31" s="70"/>
      <c r="E31" s="70"/>
      <c r="F31" s="70"/>
      <c r="G31" s="72"/>
      <c r="H31" s="73"/>
      <c r="I31" s="74"/>
      <c r="J31" s="70"/>
    </row>
    <row r="32" spans="1:14" ht="15.75" customHeight="1" x14ac:dyDescent="0.3">
      <c r="A32" s="70"/>
      <c r="B32" s="70"/>
      <c r="C32" s="71"/>
      <c r="D32" s="70"/>
      <c r="E32" s="70"/>
      <c r="F32" s="70"/>
      <c r="G32" s="72"/>
      <c r="H32" s="73"/>
      <c r="I32" s="74"/>
      <c r="J32" s="70"/>
    </row>
    <row r="33" spans="1:10" ht="15.75" customHeight="1" x14ac:dyDescent="0.3">
      <c r="A33" s="70"/>
      <c r="B33" s="70"/>
      <c r="C33" s="71"/>
      <c r="D33" s="70"/>
      <c r="E33" s="70"/>
      <c r="F33" s="70"/>
      <c r="G33" s="72"/>
      <c r="H33" s="73"/>
      <c r="I33" s="74"/>
      <c r="J33" s="70"/>
    </row>
    <row r="34" spans="1:10" ht="15.75" customHeight="1" x14ac:dyDescent="0.3">
      <c r="A34" s="70"/>
      <c r="B34" s="70"/>
      <c r="C34" s="71"/>
      <c r="D34" s="70"/>
      <c r="E34" s="70"/>
      <c r="F34" s="70"/>
      <c r="G34" s="72"/>
      <c r="H34" s="73"/>
      <c r="I34" s="74"/>
      <c r="J34" s="70"/>
    </row>
    <row r="35" spans="1:10" ht="15.75" customHeight="1" x14ac:dyDescent="0.3">
      <c r="A35" s="70"/>
      <c r="B35" s="70"/>
      <c r="C35" s="71"/>
      <c r="D35" s="70"/>
      <c r="E35" s="70"/>
      <c r="F35" s="70"/>
      <c r="G35" s="72"/>
      <c r="H35" s="73"/>
      <c r="I35" s="74"/>
      <c r="J35" s="70"/>
    </row>
    <row r="36" spans="1:10" ht="15.75" customHeight="1" x14ac:dyDescent="0.3">
      <c r="A36" s="70"/>
      <c r="B36" s="70"/>
      <c r="C36" s="71"/>
      <c r="D36" s="70"/>
      <c r="E36" s="70"/>
      <c r="F36" s="70"/>
      <c r="G36" s="72"/>
      <c r="H36" s="73"/>
      <c r="I36" s="74"/>
      <c r="J36" s="70"/>
    </row>
    <row r="37" spans="1:10" x14ac:dyDescent="0.3">
      <c r="A37" s="70"/>
      <c r="B37" s="70"/>
      <c r="C37" s="71"/>
      <c r="D37" s="70"/>
      <c r="E37" s="70"/>
      <c r="F37" s="70"/>
      <c r="G37" s="72"/>
      <c r="H37" s="73"/>
      <c r="I37" s="74"/>
      <c r="J37" s="70"/>
    </row>
    <row r="38" spans="1:10" x14ac:dyDescent="0.3">
      <c r="A38" s="70"/>
      <c r="B38" s="70"/>
      <c r="C38" s="71"/>
      <c r="D38" s="70"/>
      <c r="E38" s="70"/>
      <c r="F38" s="70"/>
      <c r="G38" s="72"/>
      <c r="H38" s="73"/>
      <c r="I38" s="74"/>
      <c r="J38" s="70"/>
    </row>
    <row r="39" spans="1:10" x14ac:dyDescent="0.3">
      <c r="A39" s="70"/>
      <c r="B39" s="70"/>
      <c r="C39" s="71"/>
      <c r="D39" s="70"/>
      <c r="E39" s="70"/>
      <c r="F39" s="70"/>
      <c r="G39" s="72"/>
      <c r="H39" s="73"/>
      <c r="I39" s="74"/>
      <c r="J39" s="70"/>
    </row>
    <row r="40" spans="1:10" x14ac:dyDescent="0.3">
      <c r="A40" s="70"/>
      <c r="B40" s="70"/>
      <c r="C40" s="71"/>
      <c r="D40" s="70"/>
      <c r="E40" s="70"/>
      <c r="F40" s="70"/>
      <c r="G40" s="72"/>
      <c r="H40" s="73"/>
      <c r="I40" s="74"/>
      <c r="J40" s="70"/>
    </row>
    <row r="41" spans="1:10" ht="15" x14ac:dyDescent="0.3">
      <c r="A41" s="70"/>
      <c r="B41" s="70"/>
      <c r="C41" s="70"/>
      <c r="D41" s="70"/>
      <c r="E41" s="70"/>
      <c r="F41" s="70"/>
      <c r="G41" s="72"/>
      <c r="H41" s="80"/>
      <c r="I41" s="74"/>
      <c r="J41" s="70"/>
    </row>
    <row r="42" spans="1:10" ht="15" x14ac:dyDescent="0.3">
      <c r="A42" s="70"/>
      <c r="B42" s="70"/>
      <c r="C42" s="70"/>
      <c r="D42" s="70"/>
      <c r="E42" s="70"/>
      <c r="F42" s="70"/>
      <c r="G42" s="72"/>
      <c r="H42" s="80"/>
      <c r="I42" s="74"/>
      <c r="J42" s="70"/>
    </row>
    <row r="43" spans="1:10" ht="15" x14ac:dyDescent="0.3">
      <c r="A43" s="79"/>
      <c r="B43" s="79"/>
      <c r="C43" s="70"/>
      <c r="D43" s="70"/>
      <c r="E43" s="70"/>
      <c r="F43" s="70"/>
      <c r="G43" s="72"/>
      <c r="H43" s="80"/>
      <c r="I43" s="74"/>
      <c r="J43" s="70"/>
    </row>
    <row r="44" spans="1:10" ht="15" x14ac:dyDescent="0.3">
      <c r="A44" s="70"/>
      <c r="B44" s="70"/>
      <c r="C44" s="70"/>
      <c r="D44" s="70"/>
      <c r="E44" s="70"/>
      <c r="F44" s="70"/>
      <c r="G44" s="72"/>
      <c r="H44" s="80"/>
      <c r="I44" s="74"/>
      <c r="J44" s="70"/>
    </row>
  </sheetData>
  <dataValidations count="2">
    <dataValidation type="custom" allowBlank="1" showDropDown="1" sqref="H2:N21" xr:uid="{00000000-0002-0000-0300-000000000000}">
      <formula1>AND(ISNUMBER(H2),(NOT(OR(NOT(ISERROR(DATEVALUE(H2))), AND(ISNUMBER(H2), LEFT(CELL("format", H2))="D")))))</formula1>
    </dataValidation>
    <dataValidation type="list" allowBlank="1" sqref="D2:D21" xr:uid="{00000000-0002-0000-0300-000001000000}">
      <formula1>"Clear,Unclear"</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N49"/>
  <sheetViews>
    <sheetView workbookViewId="0">
      <pane xSplit="3" ySplit="1" topLeftCell="D21" activePane="bottomRight" state="frozen"/>
      <selection pane="topRight" activeCell="D1" sqref="D1"/>
      <selection pane="bottomLeft" activeCell="A2" sqref="A2"/>
      <selection pane="bottomRight" activeCell="E30" sqref="E30"/>
    </sheetView>
  </sheetViews>
  <sheetFormatPr defaultColWidth="12.5703125" defaultRowHeight="15.75" customHeight="1" x14ac:dyDescent="0.2"/>
  <cols>
    <col min="1" max="1" width="23" customWidth="1"/>
    <col min="2" max="2" width="15.5703125" customWidth="1"/>
    <col min="3" max="3" width="8.5703125" customWidth="1"/>
    <col min="4" max="4" width="13.140625" customWidth="1"/>
    <col min="5" max="5" width="18.42578125" customWidth="1"/>
    <col min="6" max="6" width="41.140625" customWidth="1"/>
    <col min="7" max="7" width="42.7109375" customWidth="1"/>
    <col min="8" max="8" width="26.42578125" customWidth="1"/>
    <col min="9" max="9" width="24.140625" customWidth="1"/>
    <col min="10" max="10" width="21.42578125" customWidth="1"/>
    <col min="11" max="11" width="22" customWidth="1"/>
    <col min="12" max="12" width="22.42578125" customWidth="1"/>
    <col min="13" max="13" width="22.28515625" customWidth="1"/>
    <col min="14" max="14" width="24.42578125" hidden="1" customWidth="1"/>
  </cols>
  <sheetData>
    <row r="1" spans="1:14" ht="45" x14ac:dyDescent="0.3">
      <c r="A1" s="49" t="s">
        <v>74</v>
      </c>
      <c r="B1" s="50" t="s">
        <v>75</v>
      </c>
      <c r="C1" s="50" t="s">
        <v>76</v>
      </c>
      <c r="D1" s="51" t="s">
        <v>77</v>
      </c>
      <c r="E1" s="50" t="s">
        <v>78</v>
      </c>
      <c r="F1" s="50" t="s">
        <v>79</v>
      </c>
      <c r="G1" s="50" t="s">
        <v>80</v>
      </c>
      <c r="H1" s="50" t="s">
        <v>2</v>
      </c>
      <c r="I1" s="51" t="s">
        <v>3</v>
      </c>
      <c r="J1" s="51" t="s">
        <v>6</v>
      </c>
      <c r="K1" s="51" t="s">
        <v>7</v>
      </c>
      <c r="L1" s="51" t="s">
        <v>81</v>
      </c>
      <c r="M1" s="50" t="s">
        <v>82</v>
      </c>
      <c r="N1" s="52" t="s">
        <v>83</v>
      </c>
    </row>
    <row r="2" spans="1:14" ht="409.5" x14ac:dyDescent="0.3">
      <c r="A2" s="53" t="s">
        <v>84</v>
      </c>
      <c r="B2" s="54" t="s">
        <v>85</v>
      </c>
      <c r="C2" s="55" t="s">
        <v>86</v>
      </c>
      <c r="D2" s="54" t="s">
        <v>87</v>
      </c>
      <c r="E2" s="54" t="s">
        <v>88</v>
      </c>
      <c r="F2" s="54" t="s">
        <v>89</v>
      </c>
      <c r="G2" s="56" t="s">
        <v>220</v>
      </c>
      <c r="H2" s="57">
        <v>1</v>
      </c>
      <c r="I2" s="54">
        <v>1</v>
      </c>
      <c r="J2" s="54">
        <f>2/8</f>
        <v>0.25</v>
      </c>
      <c r="K2" s="54">
        <v>0</v>
      </c>
      <c r="L2" s="54">
        <f t="shared" ref="L2:M2" si="0">1/2</f>
        <v>0.5</v>
      </c>
      <c r="M2" s="58">
        <f t="shared" si="0"/>
        <v>0.5</v>
      </c>
      <c r="N2" s="59">
        <v>1</v>
      </c>
    </row>
    <row r="3" spans="1:14" ht="409.5" x14ac:dyDescent="0.3">
      <c r="A3" s="60" t="s">
        <v>91</v>
      </c>
      <c r="B3" s="61" t="s">
        <v>92</v>
      </c>
      <c r="C3" s="62" t="s">
        <v>93</v>
      </c>
      <c r="D3" s="61" t="s">
        <v>87</v>
      </c>
      <c r="E3" s="61" t="s">
        <v>94</v>
      </c>
      <c r="F3" s="61" t="s">
        <v>95</v>
      </c>
      <c r="G3" s="63" t="s">
        <v>221</v>
      </c>
      <c r="H3" s="64">
        <v>1</v>
      </c>
      <c r="I3" s="61">
        <v>1</v>
      </c>
      <c r="J3" s="61">
        <v>1</v>
      </c>
      <c r="K3" s="61">
        <v>1</v>
      </c>
      <c r="L3" s="61">
        <v>1</v>
      </c>
      <c r="M3" s="65">
        <v>1</v>
      </c>
      <c r="N3" s="66">
        <v>0</v>
      </c>
    </row>
    <row r="4" spans="1:14" ht="409.5" x14ac:dyDescent="0.3">
      <c r="A4" s="53" t="s">
        <v>97</v>
      </c>
      <c r="B4" s="54" t="s">
        <v>98</v>
      </c>
      <c r="C4" s="55" t="s">
        <v>99</v>
      </c>
      <c r="D4" s="54" t="s">
        <v>100</v>
      </c>
      <c r="E4" s="54" t="s">
        <v>101</v>
      </c>
      <c r="F4" s="54" t="s">
        <v>102</v>
      </c>
      <c r="G4" s="56" t="s">
        <v>222</v>
      </c>
      <c r="H4" s="57">
        <v>0</v>
      </c>
      <c r="I4" s="54">
        <v>1</v>
      </c>
      <c r="J4" s="54">
        <v>1</v>
      </c>
      <c r="K4" s="54">
        <v>1</v>
      </c>
      <c r="L4" s="54">
        <v>1</v>
      </c>
      <c r="M4" s="58">
        <v>1</v>
      </c>
      <c r="N4" s="59">
        <v>0.75</v>
      </c>
    </row>
    <row r="5" spans="1:14" ht="409.5" x14ac:dyDescent="0.3">
      <c r="A5" s="60" t="s">
        <v>104</v>
      </c>
      <c r="B5" s="61" t="s">
        <v>105</v>
      </c>
      <c r="C5" s="62" t="s">
        <v>106</v>
      </c>
      <c r="D5" s="61" t="s">
        <v>100</v>
      </c>
      <c r="E5" s="61" t="s">
        <v>107</v>
      </c>
      <c r="F5" s="61" t="s">
        <v>108</v>
      </c>
      <c r="G5" s="63" t="s">
        <v>223</v>
      </c>
      <c r="H5" s="64">
        <v>0</v>
      </c>
      <c r="I5" s="61">
        <v>0</v>
      </c>
      <c r="J5" s="61">
        <f>2/7</f>
        <v>0.2857142857142857</v>
      </c>
      <c r="K5" s="61">
        <v>0</v>
      </c>
      <c r="L5" s="61">
        <v>1</v>
      </c>
      <c r="M5" s="65">
        <v>0</v>
      </c>
      <c r="N5" s="66">
        <v>0.25</v>
      </c>
    </row>
    <row r="6" spans="1:14" ht="409.5" x14ac:dyDescent="0.3">
      <c r="A6" s="53" t="s">
        <v>110</v>
      </c>
      <c r="B6" s="54" t="s">
        <v>111</v>
      </c>
      <c r="C6" s="55" t="s">
        <v>112</v>
      </c>
      <c r="D6" s="54" t="s">
        <v>87</v>
      </c>
      <c r="E6" s="54" t="s">
        <v>113</v>
      </c>
      <c r="F6" s="54" t="s">
        <v>114</v>
      </c>
      <c r="G6" s="56" t="s">
        <v>224</v>
      </c>
      <c r="H6" s="57">
        <v>1</v>
      </c>
      <c r="I6" s="54">
        <v>1</v>
      </c>
      <c r="J6" s="54">
        <v>1</v>
      </c>
      <c r="K6" s="54">
        <v>1</v>
      </c>
      <c r="L6" s="54">
        <v>1</v>
      </c>
      <c r="M6" s="58">
        <v>1</v>
      </c>
      <c r="N6" s="59"/>
    </row>
    <row r="7" spans="1:14" ht="409.5" x14ac:dyDescent="0.3">
      <c r="A7" s="60" t="s">
        <v>116</v>
      </c>
      <c r="B7" s="61" t="s">
        <v>117</v>
      </c>
      <c r="C7" s="62" t="s">
        <v>118</v>
      </c>
      <c r="D7" s="61" t="s">
        <v>87</v>
      </c>
      <c r="E7" s="61" t="s">
        <v>119</v>
      </c>
      <c r="F7" s="61" t="s">
        <v>120</v>
      </c>
      <c r="G7" s="63" t="s">
        <v>225</v>
      </c>
      <c r="H7" s="64">
        <v>0</v>
      </c>
      <c r="I7" s="61">
        <v>1</v>
      </c>
      <c r="J7" s="61">
        <v>1</v>
      </c>
      <c r="K7" s="61">
        <v>1</v>
      </c>
      <c r="L7" s="61">
        <v>1</v>
      </c>
      <c r="M7" s="65">
        <v>1</v>
      </c>
      <c r="N7" s="66"/>
    </row>
    <row r="8" spans="1:14" ht="409.5" x14ac:dyDescent="0.3">
      <c r="A8" s="53" t="s">
        <v>122</v>
      </c>
      <c r="B8" s="54" t="s">
        <v>123</v>
      </c>
      <c r="C8" s="55" t="s">
        <v>124</v>
      </c>
      <c r="D8" s="54" t="s">
        <v>100</v>
      </c>
      <c r="E8" s="67" t="s">
        <v>125</v>
      </c>
      <c r="F8" s="54" t="s">
        <v>126</v>
      </c>
      <c r="G8" s="56" t="s">
        <v>226</v>
      </c>
      <c r="H8" s="57">
        <v>0</v>
      </c>
      <c r="I8" s="54">
        <v>0</v>
      </c>
      <c r="J8" s="54">
        <f>2/4</f>
        <v>0.5</v>
      </c>
      <c r="K8" s="54">
        <v>0</v>
      </c>
      <c r="L8" s="54">
        <v>1</v>
      </c>
      <c r="M8" s="58">
        <v>1</v>
      </c>
      <c r="N8" s="59"/>
    </row>
    <row r="9" spans="1:14" ht="409.5" x14ac:dyDescent="0.3">
      <c r="A9" s="60" t="s">
        <v>128</v>
      </c>
      <c r="B9" s="61" t="s">
        <v>129</v>
      </c>
      <c r="C9" s="62" t="s">
        <v>130</v>
      </c>
      <c r="D9" s="61" t="s">
        <v>87</v>
      </c>
      <c r="E9" s="61" t="s">
        <v>131</v>
      </c>
      <c r="F9" s="61" t="s">
        <v>132</v>
      </c>
      <c r="G9" s="63" t="s">
        <v>227</v>
      </c>
      <c r="H9" s="64">
        <v>1</v>
      </c>
      <c r="I9" s="61">
        <v>1</v>
      </c>
      <c r="J9" s="61">
        <v>1</v>
      </c>
      <c r="K9" s="61">
        <v>1</v>
      </c>
      <c r="L9" s="61">
        <v>1</v>
      </c>
      <c r="M9" s="65">
        <v>1</v>
      </c>
      <c r="N9" s="66"/>
    </row>
    <row r="10" spans="1:14" ht="409.5" x14ac:dyDescent="0.3">
      <c r="A10" s="53" t="s">
        <v>134</v>
      </c>
      <c r="B10" s="54" t="s">
        <v>135</v>
      </c>
      <c r="C10" s="55" t="s">
        <v>136</v>
      </c>
      <c r="D10" s="54" t="s">
        <v>87</v>
      </c>
      <c r="E10" s="54" t="s">
        <v>137</v>
      </c>
      <c r="F10" s="54" t="s">
        <v>138</v>
      </c>
      <c r="G10" s="56" t="s">
        <v>228</v>
      </c>
      <c r="H10" s="57">
        <v>1</v>
      </c>
      <c r="I10" s="54">
        <v>0</v>
      </c>
      <c r="J10" s="54">
        <f>1/6</f>
        <v>0.16666666666666666</v>
      </c>
      <c r="K10" s="54">
        <v>0</v>
      </c>
      <c r="L10" s="54">
        <f t="shared" ref="L10:M10" si="1">1/5</f>
        <v>0.2</v>
      </c>
      <c r="M10" s="58">
        <f t="shared" si="1"/>
        <v>0.2</v>
      </c>
      <c r="N10" s="59"/>
    </row>
    <row r="11" spans="1:14" ht="409.5" x14ac:dyDescent="0.3">
      <c r="A11" s="60" t="s">
        <v>140</v>
      </c>
      <c r="B11" s="61" t="s">
        <v>141</v>
      </c>
      <c r="C11" s="62" t="s">
        <v>142</v>
      </c>
      <c r="D11" s="61" t="s">
        <v>100</v>
      </c>
      <c r="E11" s="61" t="s">
        <v>143</v>
      </c>
      <c r="F11" s="61" t="s">
        <v>144</v>
      </c>
      <c r="G11" s="63" t="s">
        <v>229</v>
      </c>
      <c r="H11" s="64">
        <v>0</v>
      </c>
      <c r="I11" s="61">
        <v>1</v>
      </c>
      <c r="J11" s="61">
        <v>1</v>
      </c>
      <c r="K11" s="61">
        <v>1</v>
      </c>
      <c r="L11" s="61">
        <v>1</v>
      </c>
      <c r="M11" s="65">
        <v>1</v>
      </c>
      <c r="N11" s="66"/>
    </row>
    <row r="12" spans="1:14" ht="409.5" x14ac:dyDescent="0.3">
      <c r="A12" s="53" t="s">
        <v>146</v>
      </c>
      <c r="B12" s="54" t="s">
        <v>147</v>
      </c>
      <c r="C12" s="55" t="s">
        <v>86</v>
      </c>
      <c r="D12" s="54" t="s">
        <v>87</v>
      </c>
      <c r="E12" s="54" t="s">
        <v>148</v>
      </c>
      <c r="F12" s="54" t="s">
        <v>149</v>
      </c>
      <c r="G12" s="56" t="s">
        <v>230</v>
      </c>
      <c r="H12" s="57">
        <v>1</v>
      </c>
      <c r="I12" s="54">
        <v>1</v>
      </c>
      <c r="J12" s="54">
        <v>1</v>
      </c>
      <c r="K12" s="54">
        <v>1</v>
      </c>
      <c r="L12" s="54">
        <v>1</v>
      </c>
      <c r="M12" s="58">
        <v>1</v>
      </c>
      <c r="N12" s="59"/>
    </row>
    <row r="13" spans="1:14" ht="300" x14ac:dyDescent="0.3">
      <c r="A13" s="60" t="s">
        <v>97</v>
      </c>
      <c r="B13" s="61" t="s">
        <v>151</v>
      </c>
      <c r="C13" s="62" t="s">
        <v>99</v>
      </c>
      <c r="D13" s="61" t="s">
        <v>100</v>
      </c>
      <c r="E13" s="68" t="s">
        <v>152</v>
      </c>
      <c r="F13" s="61" t="s">
        <v>153</v>
      </c>
      <c r="G13" s="63" t="s">
        <v>231</v>
      </c>
      <c r="H13" s="64">
        <v>0</v>
      </c>
      <c r="I13" s="61">
        <v>0</v>
      </c>
      <c r="J13" s="61">
        <f>1/4</f>
        <v>0.25</v>
      </c>
      <c r="K13" s="61">
        <v>0</v>
      </c>
      <c r="L13" s="61">
        <v>1</v>
      </c>
      <c r="M13" s="65">
        <v>0</v>
      </c>
      <c r="N13" s="66"/>
    </row>
    <row r="14" spans="1:14" ht="409.5" x14ac:dyDescent="0.3">
      <c r="A14" s="53" t="s">
        <v>155</v>
      </c>
      <c r="B14" s="54" t="s">
        <v>156</v>
      </c>
      <c r="C14" s="55" t="s">
        <v>157</v>
      </c>
      <c r="D14" s="54" t="s">
        <v>100</v>
      </c>
      <c r="E14" s="54" t="s">
        <v>158</v>
      </c>
      <c r="F14" s="54" t="s">
        <v>159</v>
      </c>
      <c r="G14" s="56" t="s">
        <v>232</v>
      </c>
      <c r="H14" s="57">
        <v>0</v>
      </c>
      <c r="I14" s="54">
        <v>1</v>
      </c>
      <c r="J14" s="54">
        <v>1</v>
      </c>
      <c r="K14" s="54">
        <v>1</v>
      </c>
      <c r="L14" s="54">
        <v>1</v>
      </c>
      <c r="M14" s="58">
        <v>1</v>
      </c>
      <c r="N14" s="59"/>
    </row>
    <row r="15" spans="1:14" ht="375" x14ac:dyDescent="0.3">
      <c r="A15" s="60" t="s">
        <v>161</v>
      </c>
      <c r="B15" s="61" t="s">
        <v>162</v>
      </c>
      <c r="C15" s="62" t="s">
        <v>163</v>
      </c>
      <c r="D15" s="61" t="s">
        <v>87</v>
      </c>
      <c r="E15" s="61" t="s">
        <v>164</v>
      </c>
      <c r="F15" s="61" t="s">
        <v>165</v>
      </c>
      <c r="G15" s="63" t="s">
        <v>233</v>
      </c>
      <c r="H15" s="64">
        <v>1</v>
      </c>
      <c r="I15" s="61">
        <v>0</v>
      </c>
      <c r="J15" s="61">
        <f>2/7</f>
        <v>0.2857142857142857</v>
      </c>
      <c r="K15" s="61">
        <v>0</v>
      </c>
      <c r="L15" s="61">
        <f>1/2</f>
        <v>0.5</v>
      </c>
      <c r="M15" s="65">
        <v>0</v>
      </c>
      <c r="N15" s="66"/>
    </row>
    <row r="16" spans="1:14" ht="409.5" x14ac:dyDescent="0.3">
      <c r="A16" s="53" t="s">
        <v>110</v>
      </c>
      <c r="B16" s="54" t="s">
        <v>167</v>
      </c>
      <c r="C16" s="55" t="s">
        <v>168</v>
      </c>
      <c r="D16" s="54" t="s">
        <v>87</v>
      </c>
      <c r="E16" s="54" t="s">
        <v>169</v>
      </c>
      <c r="F16" s="54" t="s">
        <v>170</v>
      </c>
      <c r="G16" s="67" t="s">
        <v>234</v>
      </c>
      <c r="H16" s="57">
        <v>1</v>
      </c>
      <c r="I16" s="54">
        <v>1</v>
      </c>
      <c r="J16" s="54">
        <v>1</v>
      </c>
      <c r="K16" s="54">
        <v>1</v>
      </c>
      <c r="L16" s="54">
        <v>1</v>
      </c>
      <c r="M16" s="58">
        <v>1</v>
      </c>
      <c r="N16" s="59"/>
    </row>
    <row r="17" spans="1:14" ht="409.5" x14ac:dyDescent="0.3">
      <c r="A17" s="60" t="s">
        <v>172</v>
      </c>
      <c r="B17" s="61" t="s">
        <v>173</v>
      </c>
      <c r="C17" s="62" t="s">
        <v>174</v>
      </c>
      <c r="D17" s="61" t="s">
        <v>87</v>
      </c>
      <c r="E17" s="61" t="s">
        <v>175</v>
      </c>
      <c r="F17" s="61" t="s">
        <v>176</v>
      </c>
      <c r="G17" s="63" t="s">
        <v>235</v>
      </c>
      <c r="H17" s="64">
        <v>1</v>
      </c>
      <c r="I17" s="61">
        <v>0</v>
      </c>
      <c r="J17" s="61">
        <f>3/8</f>
        <v>0.375</v>
      </c>
      <c r="K17" s="61">
        <v>0</v>
      </c>
      <c r="L17" s="61">
        <f t="shared" ref="L17:M17" si="2">1/2</f>
        <v>0.5</v>
      </c>
      <c r="M17" s="65">
        <f t="shared" si="2"/>
        <v>0.5</v>
      </c>
      <c r="N17" s="66"/>
    </row>
    <row r="18" spans="1:14" ht="409.5" x14ac:dyDescent="0.3">
      <c r="A18" s="53" t="s">
        <v>178</v>
      </c>
      <c r="B18" s="54" t="s">
        <v>179</v>
      </c>
      <c r="C18" s="55" t="s">
        <v>118</v>
      </c>
      <c r="D18" s="54" t="s">
        <v>100</v>
      </c>
      <c r="E18" s="54" t="s">
        <v>180</v>
      </c>
      <c r="F18" s="54" t="s">
        <v>181</v>
      </c>
      <c r="G18" s="56" t="s">
        <v>236</v>
      </c>
      <c r="H18" s="57">
        <v>0</v>
      </c>
      <c r="I18" s="54">
        <v>0</v>
      </c>
      <c r="J18" s="54">
        <f>2/3</f>
        <v>0.66666666666666663</v>
      </c>
      <c r="K18" s="54">
        <v>0</v>
      </c>
      <c r="L18" s="54">
        <v>1</v>
      </c>
      <c r="M18" s="58">
        <v>1</v>
      </c>
      <c r="N18" s="59"/>
    </row>
    <row r="19" spans="1:14" ht="409.5" x14ac:dyDescent="0.3">
      <c r="A19" s="60" t="s">
        <v>183</v>
      </c>
      <c r="B19" s="61" t="s">
        <v>184</v>
      </c>
      <c r="C19" s="62" t="s">
        <v>124</v>
      </c>
      <c r="D19" s="61" t="s">
        <v>100</v>
      </c>
      <c r="E19" s="61" t="s">
        <v>185</v>
      </c>
      <c r="F19" s="61" t="s">
        <v>186</v>
      </c>
      <c r="G19" s="63" t="s">
        <v>237</v>
      </c>
      <c r="H19" s="64">
        <v>0</v>
      </c>
      <c r="I19" s="61">
        <v>0</v>
      </c>
      <c r="J19" s="61">
        <f>1/5</f>
        <v>0.2</v>
      </c>
      <c r="K19" s="61">
        <v>0</v>
      </c>
      <c r="L19" s="61">
        <f t="shared" ref="L19:M19" si="3">1/2</f>
        <v>0.5</v>
      </c>
      <c r="M19" s="65">
        <f t="shared" si="3"/>
        <v>0.5</v>
      </c>
      <c r="N19" s="66"/>
    </row>
    <row r="20" spans="1:14" ht="409.5" x14ac:dyDescent="0.3">
      <c r="A20" s="53" t="s">
        <v>188</v>
      </c>
      <c r="B20" s="54" t="s">
        <v>189</v>
      </c>
      <c r="C20" s="55" t="s">
        <v>190</v>
      </c>
      <c r="D20" s="54" t="s">
        <v>87</v>
      </c>
      <c r="E20" s="69" t="s">
        <v>191</v>
      </c>
      <c r="F20" s="69" t="s">
        <v>192</v>
      </c>
      <c r="G20" s="56" t="s">
        <v>238</v>
      </c>
      <c r="H20" s="57">
        <v>1</v>
      </c>
      <c r="I20" s="54">
        <v>1</v>
      </c>
      <c r="J20" s="54">
        <v>1</v>
      </c>
      <c r="K20" s="54">
        <v>1</v>
      </c>
      <c r="L20" s="54">
        <v>1</v>
      </c>
      <c r="M20" s="58">
        <v>1</v>
      </c>
      <c r="N20" s="59"/>
    </row>
    <row r="21" spans="1:14" ht="409.5" x14ac:dyDescent="0.3">
      <c r="A21" s="60" t="s">
        <v>194</v>
      </c>
      <c r="B21" s="61" t="s">
        <v>92</v>
      </c>
      <c r="C21" s="62" t="s">
        <v>195</v>
      </c>
      <c r="D21" s="61" t="s">
        <v>87</v>
      </c>
      <c r="E21" s="61" t="s">
        <v>196</v>
      </c>
      <c r="F21" s="61" t="s">
        <v>197</v>
      </c>
      <c r="G21" s="63" t="s">
        <v>239</v>
      </c>
      <c r="H21" s="64">
        <v>1</v>
      </c>
      <c r="I21" s="61">
        <v>1</v>
      </c>
      <c r="J21" s="61">
        <v>1</v>
      </c>
      <c r="K21" s="61">
        <v>1</v>
      </c>
      <c r="L21" s="61">
        <v>1</v>
      </c>
      <c r="M21" s="65">
        <v>1</v>
      </c>
      <c r="N21" s="66"/>
    </row>
    <row r="22" spans="1:14" ht="118.5" customHeight="1" x14ac:dyDescent="0.3">
      <c r="A22" s="70"/>
      <c r="B22" s="70"/>
      <c r="C22" s="71"/>
      <c r="D22" s="70"/>
      <c r="E22" s="70"/>
      <c r="F22" s="70"/>
      <c r="G22" s="72"/>
      <c r="H22" s="73"/>
      <c r="I22" s="70"/>
      <c r="M22" s="74"/>
    </row>
    <row r="23" spans="1:14" x14ac:dyDescent="0.3">
      <c r="A23" s="70"/>
      <c r="B23" s="70"/>
      <c r="C23" s="71"/>
      <c r="D23" s="70"/>
      <c r="E23" s="70"/>
      <c r="F23" s="70"/>
      <c r="G23" s="72"/>
      <c r="H23" s="75"/>
      <c r="I23" s="70"/>
      <c r="M23" s="74"/>
    </row>
    <row r="24" spans="1:14" x14ac:dyDescent="0.3">
      <c r="A24" s="70"/>
      <c r="B24" s="70"/>
      <c r="C24" s="71"/>
      <c r="D24" s="70"/>
      <c r="E24" s="70"/>
      <c r="F24" s="70"/>
      <c r="G24" s="72"/>
      <c r="H24" s="75"/>
      <c r="I24" s="70"/>
      <c r="M24" s="74"/>
    </row>
    <row r="25" spans="1:14" x14ac:dyDescent="0.3">
      <c r="A25" s="70"/>
      <c r="B25" s="70"/>
      <c r="C25" s="71"/>
      <c r="D25" s="70"/>
      <c r="E25" s="79"/>
      <c r="F25" s="79"/>
      <c r="G25" s="72"/>
      <c r="H25" s="75"/>
      <c r="I25" s="70"/>
      <c r="M25" s="74"/>
    </row>
    <row r="26" spans="1:14" x14ac:dyDescent="0.3">
      <c r="A26" s="70"/>
      <c r="B26" s="70"/>
      <c r="C26" s="71"/>
      <c r="D26" s="70"/>
      <c r="E26" s="70"/>
      <c r="F26" s="70"/>
      <c r="G26" s="72"/>
      <c r="H26" s="75"/>
      <c r="I26" s="70"/>
      <c r="M26" s="74"/>
    </row>
    <row r="27" spans="1:14" x14ac:dyDescent="0.3">
      <c r="A27" s="70"/>
      <c r="B27" s="70"/>
      <c r="C27" s="71"/>
      <c r="D27" s="70"/>
      <c r="E27" s="70"/>
      <c r="F27" s="70"/>
      <c r="G27" s="72"/>
      <c r="H27" s="75"/>
      <c r="I27" s="70"/>
      <c r="M27" s="74"/>
    </row>
    <row r="28" spans="1:14" x14ac:dyDescent="0.3">
      <c r="A28" s="70"/>
      <c r="B28" s="70"/>
      <c r="C28" s="71"/>
      <c r="D28" s="70"/>
      <c r="E28" s="70"/>
      <c r="F28" s="70"/>
      <c r="G28" s="72"/>
      <c r="H28" s="75"/>
      <c r="I28" s="70"/>
      <c r="M28" s="74"/>
    </row>
    <row r="29" spans="1:14" x14ac:dyDescent="0.3">
      <c r="A29" s="70"/>
      <c r="B29" s="70"/>
      <c r="C29" s="71"/>
      <c r="D29" s="70"/>
      <c r="E29" s="70"/>
      <c r="F29" s="70"/>
      <c r="G29" s="72"/>
      <c r="H29" s="73"/>
      <c r="I29" s="70"/>
      <c r="M29" s="74"/>
    </row>
    <row r="30" spans="1:14" x14ac:dyDescent="0.3">
      <c r="A30" s="70"/>
      <c r="B30" s="70"/>
      <c r="C30" s="71"/>
      <c r="D30" s="70"/>
      <c r="E30" s="79"/>
      <c r="F30" s="79"/>
      <c r="G30" s="72"/>
      <c r="H30" s="73"/>
      <c r="I30" s="70"/>
      <c r="M30" s="74"/>
    </row>
    <row r="31" spans="1:14" x14ac:dyDescent="0.3">
      <c r="A31" s="70"/>
      <c r="B31" s="70"/>
      <c r="C31" s="71"/>
      <c r="D31" s="70"/>
      <c r="E31" s="70"/>
      <c r="F31" s="70"/>
      <c r="G31" s="72"/>
      <c r="H31" s="75"/>
      <c r="I31" s="70"/>
      <c r="M31" s="74"/>
    </row>
    <row r="32" spans="1:14" x14ac:dyDescent="0.3">
      <c r="A32" s="70"/>
      <c r="B32" s="70"/>
      <c r="C32" s="71"/>
      <c r="D32" s="70"/>
      <c r="E32" s="70"/>
      <c r="F32" s="70"/>
      <c r="G32" s="72"/>
      <c r="H32" s="73"/>
      <c r="I32" s="70"/>
      <c r="M32" s="74"/>
    </row>
    <row r="33" spans="1:13" x14ac:dyDescent="0.3">
      <c r="A33" s="70"/>
      <c r="B33" s="70"/>
      <c r="C33" s="71"/>
      <c r="D33" s="70"/>
      <c r="E33" s="70"/>
      <c r="F33" s="70"/>
      <c r="G33" s="72"/>
      <c r="H33" s="73"/>
      <c r="I33" s="70"/>
      <c r="M33" s="74"/>
    </row>
    <row r="34" spans="1:13" x14ac:dyDescent="0.3">
      <c r="A34" s="70"/>
      <c r="B34" s="70"/>
      <c r="C34" s="71"/>
      <c r="D34" s="70"/>
      <c r="E34" s="70"/>
      <c r="F34" s="70"/>
      <c r="G34" s="72"/>
      <c r="H34" s="73"/>
      <c r="I34" s="70"/>
      <c r="M34" s="74"/>
    </row>
    <row r="35" spans="1:13" x14ac:dyDescent="0.3">
      <c r="A35" s="70"/>
      <c r="B35" s="70"/>
      <c r="C35" s="71"/>
      <c r="D35" s="70"/>
      <c r="E35" s="70"/>
      <c r="F35" s="70"/>
      <c r="G35" s="72"/>
      <c r="H35" s="73"/>
      <c r="I35" s="70"/>
      <c r="M35" s="74"/>
    </row>
    <row r="36" spans="1:13" x14ac:dyDescent="0.3">
      <c r="A36" s="70"/>
      <c r="B36" s="70"/>
      <c r="C36" s="71"/>
      <c r="D36" s="70"/>
      <c r="E36" s="70"/>
      <c r="F36" s="70"/>
      <c r="G36" s="72"/>
      <c r="H36" s="73"/>
      <c r="I36" s="70"/>
      <c r="M36" s="74"/>
    </row>
    <row r="37" spans="1:13" x14ac:dyDescent="0.3">
      <c r="A37" s="70"/>
      <c r="B37" s="70"/>
      <c r="C37" s="71"/>
      <c r="D37" s="70"/>
      <c r="E37" s="70"/>
      <c r="F37" s="70"/>
      <c r="G37" s="72"/>
      <c r="H37" s="73"/>
      <c r="I37" s="70"/>
      <c r="M37" s="74"/>
    </row>
    <row r="38" spans="1:13" x14ac:dyDescent="0.3">
      <c r="A38" s="70"/>
      <c r="B38" s="70"/>
      <c r="C38" s="71"/>
      <c r="D38" s="70"/>
      <c r="E38" s="70"/>
      <c r="F38" s="70"/>
      <c r="G38" s="72"/>
      <c r="H38" s="73"/>
      <c r="I38" s="70"/>
      <c r="M38" s="74"/>
    </row>
    <row r="39" spans="1:13" x14ac:dyDescent="0.3">
      <c r="A39" s="70"/>
      <c r="B39" s="70"/>
      <c r="C39" s="71"/>
      <c r="D39" s="70"/>
      <c r="E39" s="70"/>
      <c r="F39" s="70"/>
      <c r="G39" s="72"/>
      <c r="H39" s="73"/>
      <c r="I39" s="70"/>
      <c r="M39" s="74"/>
    </row>
    <row r="40" spans="1:13" x14ac:dyDescent="0.3">
      <c r="A40" s="70"/>
      <c r="B40" s="70"/>
      <c r="C40" s="71"/>
      <c r="D40" s="70"/>
      <c r="E40" s="70"/>
      <c r="F40" s="70"/>
      <c r="G40" s="72"/>
      <c r="H40" s="73"/>
      <c r="I40" s="70"/>
      <c r="M40" s="74"/>
    </row>
    <row r="41" spans="1:13" x14ac:dyDescent="0.3">
      <c r="A41" s="70"/>
      <c r="B41" s="70"/>
      <c r="C41" s="71"/>
      <c r="D41" s="70"/>
      <c r="E41" s="70"/>
      <c r="F41" s="70"/>
      <c r="G41" s="72"/>
      <c r="H41" s="73"/>
      <c r="I41" s="70"/>
      <c r="M41" s="74"/>
    </row>
    <row r="42" spans="1:13" x14ac:dyDescent="0.3">
      <c r="A42" s="70"/>
      <c r="B42" s="70"/>
      <c r="C42" s="71"/>
      <c r="D42" s="70"/>
      <c r="E42" s="70"/>
      <c r="F42" s="70"/>
      <c r="G42" s="72"/>
      <c r="H42" s="73"/>
      <c r="I42" s="70"/>
      <c r="M42" s="74"/>
    </row>
    <row r="43" spans="1:13" ht="15" x14ac:dyDescent="0.3">
      <c r="A43" s="70"/>
      <c r="B43" s="70"/>
      <c r="C43" s="70"/>
      <c r="D43" s="70"/>
      <c r="E43" s="70"/>
      <c r="F43" s="70"/>
      <c r="G43" s="72"/>
      <c r="H43" s="80"/>
      <c r="I43" s="70"/>
      <c r="M43" s="74"/>
    </row>
    <row r="44" spans="1:13" ht="15" x14ac:dyDescent="0.3">
      <c r="A44" s="70"/>
      <c r="B44" s="70"/>
      <c r="C44" s="70"/>
      <c r="D44" s="70"/>
      <c r="E44" s="70"/>
      <c r="F44" s="70"/>
      <c r="G44" s="72"/>
      <c r="H44" s="80"/>
      <c r="I44" s="70"/>
      <c r="M44" s="74"/>
    </row>
    <row r="45" spans="1:13" ht="15" x14ac:dyDescent="0.3">
      <c r="A45" s="79"/>
      <c r="B45" s="79"/>
      <c r="C45" s="70"/>
      <c r="D45" s="70"/>
      <c r="E45" s="70"/>
      <c r="F45" s="70"/>
      <c r="G45" s="72"/>
      <c r="H45" s="80"/>
      <c r="I45" s="70"/>
      <c r="M45" s="74"/>
    </row>
    <row r="46" spans="1:13" ht="15" x14ac:dyDescent="0.3">
      <c r="A46" s="70"/>
      <c r="B46" s="70"/>
      <c r="C46" s="70"/>
      <c r="D46" s="70"/>
      <c r="E46" s="70"/>
      <c r="F46" s="70"/>
      <c r="G46" s="72"/>
      <c r="H46" s="80"/>
      <c r="I46" s="70"/>
      <c r="M46" s="74"/>
    </row>
    <row r="47" spans="1:13" ht="12.75" x14ac:dyDescent="0.2"/>
    <row r="48" spans="1:13" ht="12.75" x14ac:dyDescent="0.2"/>
    <row r="49" ht="12.75" x14ac:dyDescent="0.2"/>
  </sheetData>
  <dataValidations count="2">
    <dataValidation type="custom" allowBlank="1" showDropDown="1" sqref="H2:N21" xr:uid="{00000000-0002-0000-0400-000000000000}">
      <formula1>AND(ISNUMBER(H2),(NOT(OR(NOT(ISERROR(DATEVALUE(H2))), AND(ISNUMBER(H2), LEFT(CELL("format", H2))="D")))))</formula1>
    </dataValidation>
    <dataValidation type="list" allowBlank="1" sqref="D2:D21" xr:uid="{00000000-0002-0000-0400-000001000000}">
      <formula1>"Clear,Unclear"</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N49"/>
  <sheetViews>
    <sheetView workbookViewId="0">
      <pane xSplit="3" ySplit="1" topLeftCell="D21" activePane="bottomRight" state="frozen"/>
      <selection pane="topRight" activeCell="D1" sqref="D1"/>
      <selection pane="bottomLeft" activeCell="A2" sqref="A2"/>
      <selection pane="bottomRight" activeCell="B22" sqref="B22"/>
    </sheetView>
  </sheetViews>
  <sheetFormatPr defaultColWidth="12.5703125" defaultRowHeight="15.75" customHeight="1" x14ac:dyDescent="0.2"/>
  <cols>
    <col min="1" max="1" width="23" customWidth="1"/>
    <col min="2" max="2" width="15.5703125" customWidth="1"/>
    <col min="3" max="3" width="8.5703125" customWidth="1"/>
    <col min="4" max="4" width="13.140625" customWidth="1"/>
    <col min="5" max="5" width="18.42578125" customWidth="1"/>
    <col min="6" max="6" width="41.140625" customWidth="1"/>
    <col min="7" max="7" width="41.28515625" customWidth="1"/>
    <col min="8" max="8" width="28.42578125" customWidth="1"/>
    <col min="9" max="9" width="24.140625" customWidth="1"/>
    <col min="10" max="10" width="21.42578125" customWidth="1"/>
    <col min="11" max="11" width="22" customWidth="1"/>
    <col min="12" max="12" width="22.42578125" customWidth="1"/>
    <col min="13" max="13" width="22.28515625" customWidth="1"/>
    <col min="14" max="14" width="24.42578125" hidden="1" customWidth="1"/>
  </cols>
  <sheetData>
    <row r="1" spans="1:14" ht="45" x14ac:dyDescent="0.3">
      <c r="A1" s="49" t="s">
        <v>74</v>
      </c>
      <c r="B1" s="50" t="s">
        <v>75</v>
      </c>
      <c r="C1" s="50" t="s">
        <v>76</v>
      </c>
      <c r="D1" s="51" t="s">
        <v>77</v>
      </c>
      <c r="E1" s="50" t="s">
        <v>78</v>
      </c>
      <c r="F1" s="50" t="s">
        <v>79</v>
      </c>
      <c r="G1" s="50" t="s">
        <v>80</v>
      </c>
      <c r="H1" s="50" t="s">
        <v>2</v>
      </c>
      <c r="I1" s="51" t="s">
        <v>3</v>
      </c>
      <c r="J1" s="51" t="s">
        <v>6</v>
      </c>
      <c r="K1" s="51" t="s">
        <v>7</v>
      </c>
      <c r="L1" s="51" t="s">
        <v>81</v>
      </c>
      <c r="M1" s="50" t="s">
        <v>82</v>
      </c>
      <c r="N1" s="52" t="s">
        <v>83</v>
      </c>
    </row>
    <row r="2" spans="1:14" ht="409.5" x14ac:dyDescent="0.3">
      <c r="A2" s="53" t="s">
        <v>84</v>
      </c>
      <c r="B2" s="54" t="s">
        <v>85</v>
      </c>
      <c r="C2" s="55" t="s">
        <v>86</v>
      </c>
      <c r="D2" s="54" t="s">
        <v>87</v>
      </c>
      <c r="E2" s="54" t="s">
        <v>88</v>
      </c>
      <c r="F2" s="54" t="s">
        <v>89</v>
      </c>
      <c r="G2" s="56" t="s">
        <v>240</v>
      </c>
      <c r="H2" s="57">
        <v>1</v>
      </c>
      <c r="I2" s="54">
        <v>1</v>
      </c>
      <c r="J2" s="54">
        <f>3/8</f>
        <v>0.375</v>
      </c>
      <c r="K2" s="54">
        <v>0</v>
      </c>
      <c r="L2" s="54">
        <f t="shared" ref="L2:M2" si="0">1/2</f>
        <v>0.5</v>
      </c>
      <c r="M2" s="58">
        <f t="shared" si="0"/>
        <v>0.5</v>
      </c>
      <c r="N2" s="59">
        <v>1</v>
      </c>
    </row>
    <row r="3" spans="1:14" ht="409.5" x14ac:dyDescent="0.3">
      <c r="A3" s="60" t="s">
        <v>91</v>
      </c>
      <c r="B3" s="61" t="s">
        <v>92</v>
      </c>
      <c r="C3" s="62" t="s">
        <v>93</v>
      </c>
      <c r="D3" s="61" t="s">
        <v>87</v>
      </c>
      <c r="E3" s="61" t="s">
        <v>94</v>
      </c>
      <c r="F3" s="61" t="s">
        <v>95</v>
      </c>
      <c r="G3" s="63" t="s">
        <v>241</v>
      </c>
      <c r="H3" s="64">
        <v>1</v>
      </c>
      <c r="I3" s="61">
        <v>1</v>
      </c>
      <c r="J3" s="61">
        <v>1</v>
      </c>
      <c r="K3" s="61">
        <v>1</v>
      </c>
      <c r="L3" s="61">
        <v>1</v>
      </c>
      <c r="M3" s="65">
        <v>1</v>
      </c>
      <c r="N3" s="66">
        <v>0</v>
      </c>
    </row>
    <row r="4" spans="1:14" ht="409.5" x14ac:dyDescent="0.3">
      <c r="A4" s="53" t="s">
        <v>97</v>
      </c>
      <c r="B4" s="54" t="s">
        <v>98</v>
      </c>
      <c r="C4" s="55" t="s">
        <v>99</v>
      </c>
      <c r="D4" s="54" t="s">
        <v>100</v>
      </c>
      <c r="E4" s="54" t="s">
        <v>101</v>
      </c>
      <c r="F4" s="54" t="s">
        <v>102</v>
      </c>
      <c r="G4" s="56" t="s">
        <v>242</v>
      </c>
      <c r="H4" s="57">
        <v>0</v>
      </c>
      <c r="I4" s="54">
        <v>1</v>
      </c>
      <c r="J4" s="54">
        <v>1</v>
      </c>
      <c r="K4" s="54">
        <v>1</v>
      </c>
      <c r="L4" s="54">
        <v>1</v>
      </c>
      <c r="M4" s="58">
        <v>1</v>
      </c>
      <c r="N4" s="59">
        <v>0.75</v>
      </c>
    </row>
    <row r="5" spans="1:14" ht="409.5" x14ac:dyDescent="0.3">
      <c r="A5" s="60" t="s">
        <v>104</v>
      </c>
      <c r="B5" s="61" t="s">
        <v>105</v>
      </c>
      <c r="C5" s="62" t="s">
        <v>106</v>
      </c>
      <c r="D5" s="61" t="s">
        <v>100</v>
      </c>
      <c r="E5" s="61" t="s">
        <v>107</v>
      </c>
      <c r="F5" s="61" t="s">
        <v>108</v>
      </c>
      <c r="G5" s="63" t="s">
        <v>243</v>
      </c>
      <c r="H5" s="64">
        <v>0</v>
      </c>
      <c r="I5" s="61">
        <v>0</v>
      </c>
      <c r="J5" s="61">
        <f>2/7</f>
        <v>0.2857142857142857</v>
      </c>
      <c r="K5" s="61">
        <v>0</v>
      </c>
      <c r="L5" s="61">
        <v>1</v>
      </c>
      <c r="M5" s="65">
        <v>0</v>
      </c>
      <c r="N5" s="66">
        <v>0.25</v>
      </c>
    </row>
    <row r="6" spans="1:14" ht="409.5" x14ac:dyDescent="0.3">
      <c r="A6" s="53" t="s">
        <v>110</v>
      </c>
      <c r="B6" s="54" t="s">
        <v>111</v>
      </c>
      <c r="C6" s="55" t="s">
        <v>112</v>
      </c>
      <c r="D6" s="54" t="s">
        <v>87</v>
      </c>
      <c r="E6" s="54" t="s">
        <v>113</v>
      </c>
      <c r="F6" s="54" t="s">
        <v>114</v>
      </c>
      <c r="G6" s="56" t="s">
        <v>244</v>
      </c>
      <c r="H6" s="57">
        <v>1</v>
      </c>
      <c r="I6" s="54">
        <v>1</v>
      </c>
      <c r="J6" s="54">
        <v>1</v>
      </c>
      <c r="K6" s="54">
        <v>1</v>
      </c>
      <c r="L6" s="54">
        <v>1</v>
      </c>
      <c r="M6" s="58">
        <v>1</v>
      </c>
      <c r="N6" s="59"/>
    </row>
    <row r="7" spans="1:14" ht="375" x14ac:dyDescent="0.3">
      <c r="A7" s="60" t="s">
        <v>116</v>
      </c>
      <c r="B7" s="61" t="s">
        <v>117</v>
      </c>
      <c r="C7" s="62" t="s">
        <v>118</v>
      </c>
      <c r="D7" s="61" t="s">
        <v>87</v>
      </c>
      <c r="E7" s="61" t="s">
        <v>119</v>
      </c>
      <c r="F7" s="61" t="s">
        <v>120</v>
      </c>
      <c r="G7" s="63" t="s">
        <v>245</v>
      </c>
      <c r="H7" s="64">
        <v>0</v>
      </c>
      <c r="I7" s="61">
        <v>1</v>
      </c>
      <c r="J7" s="61">
        <v>1</v>
      </c>
      <c r="K7" s="61">
        <v>1</v>
      </c>
      <c r="L7" s="61">
        <v>1</v>
      </c>
      <c r="M7" s="65">
        <v>1</v>
      </c>
      <c r="N7" s="66"/>
    </row>
    <row r="8" spans="1:14" ht="409.5" x14ac:dyDescent="0.3">
      <c r="A8" s="53" t="s">
        <v>122</v>
      </c>
      <c r="B8" s="54" t="s">
        <v>123</v>
      </c>
      <c r="C8" s="55" t="s">
        <v>124</v>
      </c>
      <c r="D8" s="54" t="s">
        <v>100</v>
      </c>
      <c r="E8" s="67" t="s">
        <v>125</v>
      </c>
      <c r="F8" s="54" t="s">
        <v>126</v>
      </c>
      <c r="G8" s="56" t="s">
        <v>246</v>
      </c>
      <c r="H8" s="57">
        <v>0</v>
      </c>
      <c r="I8" s="54">
        <v>0</v>
      </c>
      <c r="J8" s="54">
        <f>1/8</f>
        <v>0.125</v>
      </c>
      <c r="K8" s="54">
        <v>0</v>
      </c>
      <c r="L8" s="54">
        <f t="shared" ref="L8:M8" si="1">1/5</f>
        <v>0.2</v>
      </c>
      <c r="M8" s="58">
        <f t="shared" si="1"/>
        <v>0.2</v>
      </c>
      <c r="N8" s="59"/>
    </row>
    <row r="9" spans="1:14" ht="409.5" x14ac:dyDescent="0.3">
      <c r="A9" s="60" t="s">
        <v>128</v>
      </c>
      <c r="B9" s="61" t="s">
        <v>129</v>
      </c>
      <c r="C9" s="62" t="s">
        <v>130</v>
      </c>
      <c r="D9" s="61" t="s">
        <v>87</v>
      </c>
      <c r="E9" s="61" t="s">
        <v>131</v>
      </c>
      <c r="F9" s="61" t="s">
        <v>132</v>
      </c>
      <c r="G9" s="63" t="s">
        <v>247</v>
      </c>
      <c r="H9" s="64">
        <v>1</v>
      </c>
      <c r="I9" s="61">
        <v>1</v>
      </c>
      <c r="J9" s="61">
        <v>1</v>
      </c>
      <c r="K9" s="61">
        <v>1</v>
      </c>
      <c r="L9" s="61">
        <v>1</v>
      </c>
      <c r="M9" s="65">
        <v>1</v>
      </c>
      <c r="N9" s="66"/>
    </row>
    <row r="10" spans="1:14" ht="405" x14ac:dyDescent="0.3">
      <c r="A10" s="53" t="s">
        <v>134</v>
      </c>
      <c r="B10" s="54" t="s">
        <v>135</v>
      </c>
      <c r="C10" s="55" t="s">
        <v>136</v>
      </c>
      <c r="D10" s="54" t="s">
        <v>87</v>
      </c>
      <c r="E10" s="54" t="s">
        <v>137</v>
      </c>
      <c r="F10" s="54" t="s">
        <v>138</v>
      </c>
      <c r="G10" s="56" t="s">
        <v>248</v>
      </c>
      <c r="H10" s="57">
        <v>1</v>
      </c>
      <c r="I10" s="54">
        <v>1</v>
      </c>
      <c r="J10" s="54">
        <v>1</v>
      </c>
      <c r="K10" s="54">
        <v>1</v>
      </c>
      <c r="L10" s="54">
        <v>1</v>
      </c>
      <c r="M10" s="58">
        <v>1</v>
      </c>
      <c r="N10" s="59"/>
    </row>
    <row r="11" spans="1:14" ht="409.5" x14ac:dyDescent="0.3">
      <c r="A11" s="60" t="s">
        <v>140</v>
      </c>
      <c r="B11" s="61" t="s">
        <v>141</v>
      </c>
      <c r="C11" s="62" t="s">
        <v>142</v>
      </c>
      <c r="D11" s="61" t="s">
        <v>100</v>
      </c>
      <c r="E11" s="61" t="s">
        <v>143</v>
      </c>
      <c r="F11" s="61" t="s">
        <v>144</v>
      </c>
      <c r="G11" s="63" t="s">
        <v>249</v>
      </c>
      <c r="H11" s="64">
        <v>0</v>
      </c>
      <c r="I11" s="61">
        <v>1</v>
      </c>
      <c r="J11" s="61">
        <v>1</v>
      </c>
      <c r="K11" s="61">
        <v>1</v>
      </c>
      <c r="L11" s="61">
        <v>1</v>
      </c>
      <c r="M11" s="65">
        <v>1</v>
      </c>
      <c r="N11" s="66"/>
    </row>
    <row r="12" spans="1:14" ht="409.5" x14ac:dyDescent="0.3">
      <c r="A12" s="53" t="s">
        <v>146</v>
      </c>
      <c r="B12" s="54" t="s">
        <v>147</v>
      </c>
      <c r="C12" s="55" t="s">
        <v>86</v>
      </c>
      <c r="D12" s="54" t="s">
        <v>87</v>
      </c>
      <c r="E12" s="54" t="s">
        <v>148</v>
      </c>
      <c r="F12" s="54" t="s">
        <v>149</v>
      </c>
      <c r="G12" s="56" t="s">
        <v>250</v>
      </c>
      <c r="H12" s="57">
        <v>1</v>
      </c>
      <c r="I12" s="54">
        <v>1</v>
      </c>
      <c r="J12" s="54">
        <f>3/8</f>
        <v>0.375</v>
      </c>
      <c r="K12" s="54">
        <v>0</v>
      </c>
      <c r="L12" s="54">
        <f t="shared" ref="L12:M12" si="2">1/2</f>
        <v>0.5</v>
      </c>
      <c r="M12" s="58">
        <f t="shared" si="2"/>
        <v>0.5</v>
      </c>
      <c r="N12" s="59"/>
    </row>
    <row r="13" spans="1:14" ht="409.5" x14ac:dyDescent="0.3">
      <c r="A13" s="60" t="s">
        <v>97</v>
      </c>
      <c r="B13" s="61" t="s">
        <v>151</v>
      </c>
      <c r="C13" s="62" t="s">
        <v>99</v>
      </c>
      <c r="D13" s="61" t="s">
        <v>100</v>
      </c>
      <c r="E13" s="68" t="s">
        <v>152</v>
      </c>
      <c r="F13" s="61" t="s">
        <v>153</v>
      </c>
      <c r="G13" s="63" t="s">
        <v>251</v>
      </c>
      <c r="H13" s="64">
        <v>1</v>
      </c>
      <c r="I13" s="61">
        <v>1</v>
      </c>
      <c r="J13" s="61">
        <v>1</v>
      </c>
      <c r="K13" s="61">
        <v>1</v>
      </c>
      <c r="L13" s="61">
        <v>1</v>
      </c>
      <c r="M13" s="65">
        <v>0</v>
      </c>
      <c r="N13" s="66"/>
    </row>
    <row r="14" spans="1:14" ht="360" x14ac:dyDescent="0.3">
      <c r="A14" s="53" t="s">
        <v>155</v>
      </c>
      <c r="B14" s="54" t="s">
        <v>156</v>
      </c>
      <c r="C14" s="55" t="s">
        <v>157</v>
      </c>
      <c r="D14" s="54" t="s">
        <v>100</v>
      </c>
      <c r="E14" s="54" t="s">
        <v>158</v>
      </c>
      <c r="F14" s="54" t="s">
        <v>159</v>
      </c>
      <c r="G14" s="56" t="s">
        <v>252</v>
      </c>
      <c r="H14" s="57">
        <v>1</v>
      </c>
      <c r="I14" s="54">
        <v>1</v>
      </c>
      <c r="J14" s="54">
        <v>1</v>
      </c>
      <c r="K14" s="54">
        <v>1</v>
      </c>
      <c r="L14" s="54">
        <v>1</v>
      </c>
      <c r="M14" s="58">
        <v>1</v>
      </c>
      <c r="N14" s="59"/>
    </row>
    <row r="15" spans="1:14" ht="409.5" x14ac:dyDescent="0.3">
      <c r="A15" s="60" t="s">
        <v>161</v>
      </c>
      <c r="B15" s="61" t="s">
        <v>162</v>
      </c>
      <c r="C15" s="62" t="s">
        <v>163</v>
      </c>
      <c r="D15" s="61" t="s">
        <v>87</v>
      </c>
      <c r="E15" s="61" t="s">
        <v>164</v>
      </c>
      <c r="F15" s="61" t="s">
        <v>165</v>
      </c>
      <c r="G15" s="63" t="s">
        <v>253</v>
      </c>
      <c r="H15" s="64">
        <v>1</v>
      </c>
      <c r="I15" s="61">
        <v>1</v>
      </c>
      <c r="J15" s="61">
        <v>1</v>
      </c>
      <c r="K15" s="61">
        <v>1</v>
      </c>
      <c r="L15" s="61">
        <v>1</v>
      </c>
      <c r="M15" s="65">
        <v>1</v>
      </c>
      <c r="N15" s="66"/>
    </row>
    <row r="16" spans="1:14" ht="409.5" x14ac:dyDescent="0.3">
      <c r="A16" s="53" t="s">
        <v>110</v>
      </c>
      <c r="B16" s="54" t="s">
        <v>167</v>
      </c>
      <c r="C16" s="55" t="s">
        <v>168</v>
      </c>
      <c r="D16" s="54" t="s">
        <v>87</v>
      </c>
      <c r="E16" s="54" t="s">
        <v>169</v>
      </c>
      <c r="F16" s="54" t="s">
        <v>170</v>
      </c>
      <c r="G16" s="67" t="s">
        <v>254</v>
      </c>
      <c r="H16" s="57">
        <v>1</v>
      </c>
      <c r="I16" s="54">
        <v>1</v>
      </c>
      <c r="J16" s="54">
        <v>1</v>
      </c>
      <c r="K16" s="54">
        <v>1</v>
      </c>
      <c r="L16" s="54">
        <v>1</v>
      </c>
      <c r="M16" s="58">
        <v>1</v>
      </c>
      <c r="N16" s="59"/>
    </row>
    <row r="17" spans="1:14" ht="409.5" x14ac:dyDescent="0.3">
      <c r="A17" s="60" t="s">
        <v>172</v>
      </c>
      <c r="B17" s="61" t="s">
        <v>173</v>
      </c>
      <c r="C17" s="62" t="s">
        <v>174</v>
      </c>
      <c r="D17" s="61" t="s">
        <v>87</v>
      </c>
      <c r="E17" s="61" t="s">
        <v>175</v>
      </c>
      <c r="F17" s="61" t="s">
        <v>176</v>
      </c>
      <c r="G17" s="63" t="s">
        <v>255</v>
      </c>
      <c r="H17" s="64">
        <v>1</v>
      </c>
      <c r="I17" s="61">
        <v>0</v>
      </c>
      <c r="J17" s="61">
        <f>3/7</f>
        <v>0.42857142857142855</v>
      </c>
      <c r="K17" s="61">
        <v>0</v>
      </c>
      <c r="L17" s="61">
        <f t="shared" ref="L17:M17" si="3">1/2</f>
        <v>0.5</v>
      </c>
      <c r="M17" s="65">
        <f t="shared" si="3"/>
        <v>0.5</v>
      </c>
      <c r="N17" s="66"/>
    </row>
    <row r="18" spans="1:14" ht="409.5" x14ac:dyDescent="0.3">
      <c r="A18" s="53" t="s">
        <v>178</v>
      </c>
      <c r="B18" s="54" t="s">
        <v>179</v>
      </c>
      <c r="C18" s="55" t="s">
        <v>118</v>
      </c>
      <c r="D18" s="54" t="s">
        <v>100</v>
      </c>
      <c r="E18" s="54" t="s">
        <v>180</v>
      </c>
      <c r="F18" s="54" t="s">
        <v>181</v>
      </c>
      <c r="G18" s="56" t="s">
        <v>256</v>
      </c>
      <c r="H18" s="57">
        <v>1</v>
      </c>
      <c r="I18" s="54">
        <v>0</v>
      </c>
      <c r="J18" s="54">
        <f>2/4</f>
        <v>0.5</v>
      </c>
      <c r="K18" s="54">
        <v>0</v>
      </c>
      <c r="L18" s="54">
        <v>1</v>
      </c>
      <c r="M18" s="58">
        <v>0</v>
      </c>
      <c r="N18" s="59"/>
    </row>
    <row r="19" spans="1:14" ht="409.5" x14ac:dyDescent="0.3">
      <c r="A19" s="60" t="s">
        <v>183</v>
      </c>
      <c r="B19" s="61" t="s">
        <v>184</v>
      </c>
      <c r="C19" s="62" t="s">
        <v>124</v>
      </c>
      <c r="D19" s="61" t="s">
        <v>100</v>
      </c>
      <c r="E19" s="61" t="s">
        <v>185</v>
      </c>
      <c r="F19" s="61" t="s">
        <v>186</v>
      </c>
      <c r="G19" s="63" t="s">
        <v>257</v>
      </c>
      <c r="H19" s="64">
        <v>1</v>
      </c>
      <c r="I19" s="61">
        <v>1</v>
      </c>
      <c r="J19" s="61">
        <v>1</v>
      </c>
      <c r="K19" s="61">
        <v>1</v>
      </c>
      <c r="L19" s="61">
        <v>1</v>
      </c>
      <c r="M19" s="65">
        <v>1</v>
      </c>
      <c r="N19" s="66"/>
    </row>
    <row r="20" spans="1:14" ht="409.5" x14ac:dyDescent="0.3">
      <c r="A20" s="53" t="s">
        <v>188</v>
      </c>
      <c r="B20" s="54" t="s">
        <v>189</v>
      </c>
      <c r="C20" s="55" t="s">
        <v>190</v>
      </c>
      <c r="D20" s="54" t="s">
        <v>87</v>
      </c>
      <c r="E20" s="69" t="s">
        <v>191</v>
      </c>
      <c r="F20" s="69" t="s">
        <v>192</v>
      </c>
      <c r="G20" s="56" t="s">
        <v>258</v>
      </c>
      <c r="H20" s="57">
        <v>1</v>
      </c>
      <c r="I20" s="54">
        <v>1</v>
      </c>
      <c r="J20" s="54">
        <v>1</v>
      </c>
      <c r="K20" s="54">
        <v>1</v>
      </c>
      <c r="L20" s="54">
        <v>1</v>
      </c>
      <c r="M20" s="58">
        <v>1</v>
      </c>
      <c r="N20" s="59"/>
    </row>
    <row r="21" spans="1:14" ht="409.5" x14ac:dyDescent="0.3">
      <c r="A21" s="60" t="s">
        <v>194</v>
      </c>
      <c r="B21" s="61" t="s">
        <v>92</v>
      </c>
      <c r="C21" s="62" t="s">
        <v>195</v>
      </c>
      <c r="D21" s="61" t="s">
        <v>87</v>
      </c>
      <c r="E21" s="61" t="s">
        <v>196</v>
      </c>
      <c r="F21" s="61" t="s">
        <v>197</v>
      </c>
      <c r="G21" s="63" t="s">
        <v>259</v>
      </c>
      <c r="H21" s="64">
        <v>1</v>
      </c>
      <c r="I21" s="61">
        <v>1</v>
      </c>
      <c r="J21" s="61">
        <v>1</v>
      </c>
      <c r="K21" s="61">
        <v>1</v>
      </c>
      <c r="L21" s="61">
        <v>1</v>
      </c>
      <c r="M21" s="65">
        <v>1</v>
      </c>
      <c r="N21" s="66"/>
    </row>
    <row r="22" spans="1:14" ht="41.25" customHeight="1" x14ac:dyDescent="0.3">
      <c r="A22" s="70"/>
      <c r="B22" s="70"/>
      <c r="C22" s="71"/>
      <c r="D22" s="70"/>
      <c r="E22" s="70"/>
      <c r="F22" s="70"/>
      <c r="G22" s="72"/>
      <c r="H22" s="73"/>
      <c r="I22" s="70"/>
      <c r="M22" s="74"/>
    </row>
    <row r="23" spans="1:14" x14ac:dyDescent="0.3">
      <c r="A23" s="70"/>
      <c r="B23" s="71"/>
      <c r="C23" s="70"/>
      <c r="D23" s="70"/>
      <c r="E23" s="70"/>
      <c r="F23" s="72"/>
      <c r="G23" s="75"/>
      <c r="H23" s="70"/>
      <c r="L23" s="74"/>
    </row>
    <row r="24" spans="1:14" x14ac:dyDescent="0.3">
      <c r="A24" s="70"/>
      <c r="B24" s="71"/>
      <c r="C24" s="70"/>
      <c r="D24" s="70"/>
      <c r="E24" s="70"/>
      <c r="F24" s="72"/>
      <c r="G24" s="75"/>
      <c r="H24" s="70"/>
      <c r="L24" s="74"/>
    </row>
    <row r="25" spans="1:14" x14ac:dyDescent="0.3">
      <c r="A25" s="70"/>
      <c r="B25" s="71"/>
      <c r="C25" s="70"/>
      <c r="D25" s="79"/>
      <c r="E25" s="79"/>
      <c r="F25" s="72"/>
      <c r="G25" s="75"/>
      <c r="H25" s="70"/>
      <c r="L25" s="74"/>
    </row>
    <row r="26" spans="1:14" x14ac:dyDescent="0.3">
      <c r="A26" s="70"/>
      <c r="B26" s="71"/>
      <c r="C26" s="70"/>
      <c r="D26" s="70"/>
      <c r="E26" s="70"/>
      <c r="F26" s="72"/>
      <c r="G26" s="75"/>
      <c r="H26" s="70"/>
      <c r="L26" s="74"/>
    </row>
    <row r="27" spans="1:14" x14ac:dyDescent="0.3">
      <c r="A27" s="70"/>
      <c r="B27" s="71"/>
      <c r="C27" s="70"/>
      <c r="D27" s="70"/>
      <c r="E27" s="70"/>
      <c r="F27" s="72"/>
      <c r="G27" s="75"/>
      <c r="H27" s="70"/>
      <c r="L27" s="74"/>
    </row>
    <row r="28" spans="1:14" x14ac:dyDescent="0.3">
      <c r="A28" s="70"/>
      <c r="B28" s="71"/>
      <c r="C28" s="70"/>
      <c r="D28" s="70"/>
      <c r="E28" s="70"/>
      <c r="F28" s="72"/>
      <c r="G28" s="75"/>
      <c r="H28" s="70"/>
      <c r="L28" s="74"/>
    </row>
    <row r="29" spans="1:14" x14ac:dyDescent="0.3">
      <c r="A29" s="70"/>
      <c r="B29" s="70"/>
      <c r="C29" s="71"/>
      <c r="D29" s="70"/>
      <c r="E29" s="70"/>
      <c r="F29" s="70"/>
      <c r="G29" s="72"/>
      <c r="H29" s="73"/>
      <c r="I29" s="70"/>
      <c r="M29" s="74"/>
    </row>
    <row r="30" spans="1:14" x14ac:dyDescent="0.3">
      <c r="A30" s="70"/>
      <c r="B30" s="70"/>
      <c r="C30" s="71"/>
      <c r="D30" s="70"/>
      <c r="E30" s="79"/>
      <c r="F30" s="79"/>
      <c r="G30" s="72"/>
      <c r="H30" s="73"/>
      <c r="I30" s="70"/>
      <c r="M30" s="74"/>
    </row>
    <row r="31" spans="1:14" x14ac:dyDescent="0.3">
      <c r="A31" s="70"/>
      <c r="B31" s="70"/>
      <c r="C31" s="71"/>
      <c r="D31" s="70"/>
      <c r="E31" s="70"/>
      <c r="F31" s="70"/>
      <c r="G31" s="72"/>
      <c r="H31" s="75"/>
      <c r="I31" s="70"/>
      <c r="M31" s="74"/>
    </row>
    <row r="32" spans="1:14" x14ac:dyDescent="0.3">
      <c r="A32" s="70"/>
      <c r="B32" s="70"/>
      <c r="C32" s="71"/>
      <c r="D32" s="70"/>
      <c r="E32" s="70"/>
      <c r="F32" s="70"/>
      <c r="G32" s="72"/>
      <c r="H32" s="73"/>
      <c r="I32" s="70"/>
      <c r="M32" s="74"/>
    </row>
    <row r="33" spans="1:13" x14ac:dyDescent="0.3">
      <c r="A33" s="70"/>
      <c r="B33" s="70"/>
      <c r="C33" s="71"/>
      <c r="D33" s="70"/>
      <c r="E33" s="70"/>
      <c r="F33" s="70"/>
      <c r="G33" s="72"/>
      <c r="H33" s="73"/>
      <c r="I33" s="70"/>
      <c r="M33" s="74"/>
    </row>
    <row r="34" spans="1:13" x14ac:dyDescent="0.3">
      <c r="A34" s="70"/>
      <c r="B34" s="70"/>
      <c r="C34" s="71"/>
      <c r="D34" s="70"/>
      <c r="E34" s="70"/>
      <c r="F34" s="70"/>
      <c r="G34" s="72"/>
      <c r="H34" s="73"/>
      <c r="I34" s="70"/>
      <c r="M34" s="74"/>
    </row>
    <row r="35" spans="1:13" x14ac:dyDescent="0.3">
      <c r="A35" s="70"/>
      <c r="B35" s="70"/>
      <c r="C35" s="71"/>
      <c r="D35" s="70"/>
      <c r="E35" s="70"/>
      <c r="F35" s="70"/>
      <c r="G35" s="72"/>
      <c r="H35" s="73"/>
      <c r="I35" s="70"/>
      <c r="M35" s="74"/>
    </row>
    <row r="36" spans="1:13" x14ac:dyDescent="0.3">
      <c r="A36" s="70"/>
      <c r="B36" s="70"/>
      <c r="C36" s="71"/>
      <c r="D36" s="70"/>
      <c r="E36" s="70"/>
      <c r="F36" s="70"/>
      <c r="G36" s="72"/>
      <c r="H36" s="73"/>
      <c r="I36" s="70"/>
      <c r="M36" s="74"/>
    </row>
    <row r="37" spans="1:13" x14ac:dyDescent="0.3">
      <c r="A37" s="70"/>
      <c r="B37" s="70"/>
      <c r="C37" s="71"/>
      <c r="D37" s="70"/>
      <c r="E37" s="70"/>
      <c r="F37" s="70"/>
      <c r="G37" s="72"/>
      <c r="H37" s="73"/>
      <c r="I37" s="70"/>
      <c r="M37" s="74"/>
    </row>
    <row r="38" spans="1:13" x14ac:dyDescent="0.3">
      <c r="A38" s="70"/>
      <c r="B38" s="70"/>
      <c r="C38" s="71"/>
      <c r="D38" s="70"/>
      <c r="E38" s="70"/>
      <c r="F38" s="70"/>
      <c r="G38" s="72"/>
      <c r="H38" s="73"/>
      <c r="I38" s="70"/>
      <c r="M38" s="74"/>
    </row>
    <row r="39" spans="1:13" x14ac:dyDescent="0.3">
      <c r="A39" s="70"/>
      <c r="B39" s="70"/>
      <c r="C39" s="71"/>
      <c r="D39" s="70"/>
      <c r="E39" s="70"/>
      <c r="F39" s="70"/>
      <c r="G39" s="72"/>
      <c r="H39" s="73"/>
      <c r="I39" s="70"/>
      <c r="M39" s="74"/>
    </row>
    <row r="40" spans="1:13" x14ac:dyDescent="0.3">
      <c r="A40" s="70"/>
      <c r="B40" s="70"/>
      <c r="C40" s="71"/>
      <c r="D40" s="70"/>
      <c r="E40" s="70"/>
      <c r="F40" s="70"/>
      <c r="G40" s="72"/>
      <c r="H40" s="73"/>
      <c r="I40" s="70"/>
      <c r="M40" s="74"/>
    </row>
    <row r="41" spans="1:13" x14ac:dyDescent="0.3">
      <c r="A41" s="70"/>
      <c r="B41" s="70"/>
      <c r="C41" s="71"/>
      <c r="D41" s="70"/>
      <c r="E41" s="70"/>
      <c r="F41" s="70"/>
      <c r="G41" s="72"/>
      <c r="H41" s="73"/>
      <c r="I41" s="70"/>
      <c r="M41" s="74"/>
    </row>
    <row r="42" spans="1:13" x14ac:dyDescent="0.3">
      <c r="A42" s="70"/>
      <c r="B42" s="70"/>
      <c r="C42" s="71"/>
      <c r="D42" s="70"/>
      <c r="E42" s="70"/>
      <c r="F42" s="70"/>
      <c r="G42" s="72"/>
      <c r="H42" s="73"/>
      <c r="I42" s="70"/>
      <c r="M42" s="74"/>
    </row>
    <row r="43" spans="1:13" ht="15" x14ac:dyDescent="0.3">
      <c r="A43" s="70"/>
      <c r="B43" s="70"/>
      <c r="C43" s="70"/>
      <c r="D43" s="70"/>
      <c r="E43" s="70"/>
      <c r="F43" s="70"/>
      <c r="G43" s="72"/>
      <c r="H43" s="80"/>
      <c r="I43" s="70"/>
      <c r="M43" s="74"/>
    </row>
    <row r="44" spans="1:13" ht="15" x14ac:dyDescent="0.3">
      <c r="A44" s="70"/>
      <c r="B44" s="70"/>
      <c r="C44" s="70"/>
      <c r="D44" s="70"/>
      <c r="E44" s="70"/>
      <c r="F44" s="70"/>
      <c r="G44" s="72"/>
      <c r="H44" s="80"/>
      <c r="I44" s="70"/>
      <c r="M44" s="74"/>
    </row>
    <row r="45" spans="1:13" ht="15" x14ac:dyDescent="0.3">
      <c r="A45" s="79"/>
      <c r="B45" s="79"/>
      <c r="C45" s="70"/>
      <c r="D45" s="70"/>
      <c r="E45" s="70"/>
      <c r="F45" s="70"/>
      <c r="G45" s="72"/>
      <c r="H45" s="80"/>
      <c r="I45" s="70"/>
      <c r="M45" s="74"/>
    </row>
    <row r="46" spans="1:13" ht="15" x14ac:dyDescent="0.3">
      <c r="A46" s="70"/>
      <c r="B46" s="70"/>
      <c r="C46" s="70"/>
      <c r="D46" s="70"/>
      <c r="E46" s="70"/>
      <c r="F46" s="70"/>
      <c r="G46" s="72"/>
      <c r="H46" s="80"/>
      <c r="I46" s="70"/>
      <c r="M46" s="74"/>
    </row>
    <row r="47" spans="1:13" ht="12.75" x14ac:dyDescent="0.2"/>
    <row r="48" spans="1:13" ht="12.75" x14ac:dyDescent="0.2"/>
    <row r="49" ht="12.75" x14ac:dyDescent="0.2"/>
  </sheetData>
  <dataValidations count="2">
    <dataValidation type="custom" allowBlank="1" showDropDown="1" sqref="H2:N21" xr:uid="{00000000-0002-0000-0500-000000000000}">
      <formula1>AND(ISNUMBER(H2),(NOT(OR(NOT(ISERROR(DATEVALUE(H2))), AND(ISNUMBER(H2), LEFT(CELL("format", H2))="D")))))</formula1>
    </dataValidation>
    <dataValidation type="list" allowBlank="1" sqref="D2:D21" xr:uid="{00000000-0002-0000-0500-000001000000}">
      <formula1>"Clear,Unclear"</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N43"/>
  <sheetViews>
    <sheetView workbookViewId="0">
      <pane xSplit="3" ySplit="1" topLeftCell="D20" activePane="bottomRight" state="frozen"/>
      <selection pane="topRight" activeCell="D1" sqref="D1"/>
      <selection pane="bottomLeft" activeCell="A2" sqref="A2"/>
      <selection pane="bottomRight" activeCell="A22" sqref="A22"/>
    </sheetView>
  </sheetViews>
  <sheetFormatPr defaultColWidth="12.5703125" defaultRowHeight="15.75" customHeight="1" x14ac:dyDescent="0.2"/>
  <cols>
    <col min="1" max="1" width="23" customWidth="1"/>
    <col min="2" max="2" width="15.5703125" customWidth="1"/>
    <col min="3" max="3" width="8.5703125" customWidth="1"/>
    <col min="4" max="4" width="13.140625" customWidth="1"/>
    <col min="5" max="5" width="18.42578125" customWidth="1"/>
    <col min="6" max="6" width="41.140625" customWidth="1"/>
    <col min="7" max="7" width="41.28515625" customWidth="1"/>
    <col min="8" max="8" width="28.42578125" customWidth="1"/>
    <col min="9" max="9" width="24.140625" customWidth="1"/>
    <col min="10" max="10" width="21.42578125" customWidth="1"/>
    <col min="11" max="11" width="22" customWidth="1"/>
    <col min="12" max="12" width="22.42578125" customWidth="1"/>
    <col min="13" max="13" width="22.28515625" customWidth="1"/>
    <col min="14" max="14" width="24.42578125" hidden="1" customWidth="1"/>
  </cols>
  <sheetData>
    <row r="1" spans="1:14" ht="45" x14ac:dyDescent="0.3">
      <c r="A1" s="49" t="s">
        <v>74</v>
      </c>
      <c r="B1" s="50" t="s">
        <v>75</v>
      </c>
      <c r="C1" s="50" t="s">
        <v>76</v>
      </c>
      <c r="D1" s="51" t="s">
        <v>77</v>
      </c>
      <c r="E1" s="50" t="s">
        <v>78</v>
      </c>
      <c r="F1" s="50" t="s">
        <v>79</v>
      </c>
      <c r="G1" s="50" t="s">
        <v>80</v>
      </c>
      <c r="H1" s="50" t="s">
        <v>2</v>
      </c>
      <c r="I1" s="51" t="s">
        <v>3</v>
      </c>
      <c r="J1" s="51" t="s">
        <v>6</v>
      </c>
      <c r="K1" s="51" t="s">
        <v>7</v>
      </c>
      <c r="L1" s="51" t="s">
        <v>81</v>
      </c>
      <c r="M1" s="50" t="s">
        <v>82</v>
      </c>
      <c r="N1" s="52" t="s">
        <v>83</v>
      </c>
    </row>
    <row r="2" spans="1:14" ht="375" x14ac:dyDescent="0.3">
      <c r="A2" s="53" t="s">
        <v>84</v>
      </c>
      <c r="B2" s="54" t="s">
        <v>85</v>
      </c>
      <c r="C2" s="55" t="s">
        <v>86</v>
      </c>
      <c r="D2" s="54" t="s">
        <v>87</v>
      </c>
      <c r="E2" s="54" t="s">
        <v>88</v>
      </c>
      <c r="F2" s="54" t="s">
        <v>89</v>
      </c>
      <c r="G2" s="56" t="s">
        <v>260</v>
      </c>
      <c r="H2" s="57">
        <v>0</v>
      </c>
      <c r="I2" s="54">
        <v>0</v>
      </c>
      <c r="J2" s="54">
        <f>3/7</f>
        <v>0.42857142857142855</v>
      </c>
      <c r="K2" s="54">
        <v>0</v>
      </c>
      <c r="L2" s="54">
        <f t="shared" ref="L2:M2" si="0">1/2</f>
        <v>0.5</v>
      </c>
      <c r="M2" s="58">
        <f t="shared" si="0"/>
        <v>0.5</v>
      </c>
      <c r="N2" s="59">
        <v>1</v>
      </c>
    </row>
    <row r="3" spans="1:14" ht="409.5" x14ac:dyDescent="0.3">
      <c r="A3" s="60" t="s">
        <v>91</v>
      </c>
      <c r="B3" s="61" t="s">
        <v>92</v>
      </c>
      <c r="C3" s="62" t="s">
        <v>93</v>
      </c>
      <c r="D3" s="61" t="s">
        <v>87</v>
      </c>
      <c r="E3" s="61" t="s">
        <v>94</v>
      </c>
      <c r="F3" s="61" t="s">
        <v>95</v>
      </c>
      <c r="G3" s="63" t="s">
        <v>261</v>
      </c>
      <c r="H3" s="64">
        <v>1</v>
      </c>
      <c r="I3" s="61">
        <v>0</v>
      </c>
      <c r="J3" s="61">
        <f>2/7</f>
        <v>0.2857142857142857</v>
      </c>
      <c r="K3" s="61">
        <v>0</v>
      </c>
      <c r="L3" s="61">
        <f t="shared" ref="L3:M3" si="1">1/2</f>
        <v>0.5</v>
      </c>
      <c r="M3" s="65">
        <f t="shared" si="1"/>
        <v>0.5</v>
      </c>
      <c r="N3" s="66">
        <v>0</v>
      </c>
    </row>
    <row r="4" spans="1:14" ht="409.5" x14ac:dyDescent="0.3">
      <c r="A4" s="53" t="s">
        <v>97</v>
      </c>
      <c r="B4" s="54" t="s">
        <v>98</v>
      </c>
      <c r="C4" s="55" t="s">
        <v>99</v>
      </c>
      <c r="D4" s="54" t="s">
        <v>100</v>
      </c>
      <c r="E4" s="54" t="s">
        <v>101</v>
      </c>
      <c r="F4" s="54" t="s">
        <v>102</v>
      </c>
      <c r="G4" s="56" t="s">
        <v>262</v>
      </c>
      <c r="H4" s="57">
        <v>0</v>
      </c>
      <c r="I4" s="54">
        <v>0</v>
      </c>
      <c r="J4" s="54">
        <f>1/4</f>
        <v>0.25</v>
      </c>
      <c r="K4" s="54">
        <v>0</v>
      </c>
      <c r="L4" s="54">
        <v>1</v>
      </c>
      <c r="M4" s="58">
        <v>0</v>
      </c>
      <c r="N4" s="59">
        <v>0.75</v>
      </c>
    </row>
    <row r="5" spans="1:14" ht="409.5" x14ac:dyDescent="0.3">
      <c r="A5" s="60" t="s">
        <v>104</v>
      </c>
      <c r="B5" s="61" t="s">
        <v>105</v>
      </c>
      <c r="C5" s="62" t="s">
        <v>106</v>
      </c>
      <c r="D5" s="61" t="s">
        <v>100</v>
      </c>
      <c r="E5" s="61" t="s">
        <v>107</v>
      </c>
      <c r="F5" s="61" t="s">
        <v>108</v>
      </c>
      <c r="G5" s="63" t="s">
        <v>263</v>
      </c>
      <c r="H5" s="64">
        <v>0</v>
      </c>
      <c r="I5" s="61">
        <v>0</v>
      </c>
      <c r="J5" s="61">
        <f t="shared" ref="J5:J6" si="2">2/5</f>
        <v>0.4</v>
      </c>
      <c r="K5" s="61">
        <v>0</v>
      </c>
      <c r="L5" s="61">
        <v>1</v>
      </c>
      <c r="M5" s="65">
        <v>0</v>
      </c>
      <c r="N5" s="66">
        <v>0.25</v>
      </c>
    </row>
    <row r="6" spans="1:14" ht="409.5" x14ac:dyDescent="0.3">
      <c r="A6" s="53" t="s">
        <v>110</v>
      </c>
      <c r="B6" s="54" t="s">
        <v>111</v>
      </c>
      <c r="C6" s="55" t="s">
        <v>112</v>
      </c>
      <c r="D6" s="54" t="s">
        <v>87</v>
      </c>
      <c r="E6" s="54" t="s">
        <v>113</v>
      </c>
      <c r="F6" s="54" t="s">
        <v>114</v>
      </c>
      <c r="G6" s="56" t="s">
        <v>264</v>
      </c>
      <c r="H6" s="57">
        <v>1</v>
      </c>
      <c r="I6" s="54">
        <v>0</v>
      </c>
      <c r="J6" s="54">
        <f t="shared" si="2"/>
        <v>0.4</v>
      </c>
      <c r="K6" s="54">
        <v>0</v>
      </c>
      <c r="L6" s="54">
        <v>1</v>
      </c>
      <c r="M6" s="58">
        <v>1</v>
      </c>
      <c r="N6" s="59"/>
    </row>
    <row r="7" spans="1:14" ht="409.5" x14ac:dyDescent="0.3">
      <c r="A7" s="60" t="s">
        <v>116</v>
      </c>
      <c r="B7" s="61" t="s">
        <v>117</v>
      </c>
      <c r="C7" s="62" t="s">
        <v>118</v>
      </c>
      <c r="D7" s="61" t="s">
        <v>87</v>
      </c>
      <c r="E7" s="61" t="s">
        <v>119</v>
      </c>
      <c r="F7" s="61" t="s">
        <v>120</v>
      </c>
      <c r="G7" s="63" t="s">
        <v>265</v>
      </c>
      <c r="H7" s="64">
        <v>1</v>
      </c>
      <c r="I7" s="61">
        <v>1</v>
      </c>
      <c r="J7" s="61">
        <v>1</v>
      </c>
      <c r="K7" s="61">
        <v>1</v>
      </c>
      <c r="L7" s="61">
        <v>1</v>
      </c>
      <c r="M7" s="65">
        <v>0</v>
      </c>
      <c r="N7" s="66"/>
    </row>
    <row r="8" spans="1:14" ht="409.5" x14ac:dyDescent="0.3">
      <c r="A8" s="53" t="s">
        <v>122</v>
      </c>
      <c r="B8" s="54" t="s">
        <v>123</v>
      </c>
      <c r="C8" s="55" t="s">
        <v>124</v>
      </c>
      <c r="D8" s="54" t="s">
        <v>100</v>
      </c>
      <c r="E8" s="67" t="s">
        <v>125</v>
      </c>
      <c r="F8" s="54" t="s">
        <v>126</v>
      </c>
      <c r="G8" s="56" t="s">
        <v>266</v>
      </c>
      <c r="H8" s="57">
        <v>0</v>
      </c>
      <c r="I8" s="54">
        <v>0</v>
      </c>
      <c r="J8" s="54">
        <f>2/4</f>
        <v>0.5</v>
      </c>
      <c r="K8" s="54">
        <v>0</v>
      </c>
      <c r="L8" s="54">
        <v>1</v>
      </c>
      <c r="M8" s="58">
        <v>1</v>
      </c>
      <c r="N8" s="59"/>
    </row>
    <row r="9" spans="1:14" ht="405" x14ac:dyDescent="0.3">
      <c r="A9" s="60" t="s">
        <v>128</v>
      </c>
      <c r="B9" s="61" t="s">
        <v>129</v>
      </c>
      <c r="C9" s="62" t="s">
        <v>130</v>
      </c>
      <c r="D9" s="61" t="s">
        <v>87</v>
      </c>
      <c r="E9" s="61" t="s">
        <v>131</v>
      </c>
      <c r="F9" s="61" t="s">
        <v>132</v>
      </c>
      <c r="G9" s="63" t="s">
        <v>267</v>
      </c>
      <c r="H9" s="64">
        <v>1</v>
      </c>
      <c r="I9" s="61">
        <v>0</v>
      </c>
      <c r="J9" s="61">
        <f>2/3</f>
        <v>0.66666666666666663</v>
      </c>
      <c r="K9" s="61">
        <v>0</v>
      </c>
      <c r="L9" s="61">
        <v>1</v>
      </c>
      <c r="M9" s="65">
        <v>1</v>
      </c>
      <c r="N9" s="66"/>
    </row>
    <row r="10" spans="1:14" ht="405" x14ac:dyDescent="0.3">
      <c r="A10" s="53" t="s">
        <v>134</v>
      </c>
      <c r="B10" s="54" t="s">
        <v>135</v>
      </c>
      <c r="C10" s="55" t="s">
        <v>136</v>
      </c>
      <c r="D10" s="54" t="s">
        <v>87</v>
      </c>
      <c r="E10" s="54" t="s">
        <v>137</v>
      </c>
      <c r="F10" s="54" t="s">
        <v>138</v>
      </c>
      <c r="G10" s="56" t="s">
        <v>268</v>
      </c>
      <c r="H10" s="57">
        <v>1</v>
      </c>
      <c r="I10" s="54">
        <v>0</v>
      </c>
      <c r="J10" s="54">
        <v>0</v>
      </c>
      <c r="K10" s="54">
        <v>0</v>
      </c>
      <c r="L10" s="54">
        <v>0</v>
      </c>
      <c r="M10" s="58">
        <v>0</v>
      </c>
      <c r="N10" s="59"/>
    </row>
    <row r="11" spans="1:14" ht="409.5" x14ac:dyDescent="0.3">
      <c r="A11" s="60" t="s">
        <v>140</v>
      </c>
      <c r="B11" s="61" t="s">
        <v>141</v>
      </c>
      <c r="C11" s="62" t="s">
        <v>142</v>
      </c>
      <c r="D11" s="61" t="s">
        <v>100</v>
      </c>
      <c r="E11" s="61" t="s">
        <v>143</v>
      </c>
      <c r="F11" s="61" t="s">
        <v>144</v>
      </c>
      <c r="G11" s="63" t="s">
        <v>269</v>
      </c>
      <c r="H11" s="64">
        <v>0</v>
      </c>
      <c r="I11" s="61">
        <v>0</v>
      </c>
      <c r="J11" s="61">
        <f>1/4</f>
        <v>0.25</v>
      </c>
      <c r="K11" s="61">
        <v>0</v>
      </c>
      <c r="L11" s="61">
        <f t="shared" ref="L11:M11" si="3">1/2</f>
        <v>0.5</v>
      </c>
      <c r="M11" s="65">
        <f t="shared" si="3"/>
        <v>0.5</v>
      </c>
      <c r="N11" s="66"/>
    </row>
    <row r="12" spans="1:14" ht="409.5" x14ac:dyDescent="0.3">
      <c r="A12" s="53" t="s">
        <v>146</v>
      </c>
      <c r="B12" s="54" t="s">
        <v>147</v>
      </c>
      <c r="C12" s="55" t="s">
        <v>86</v>
      </c>
      <c r="D12" s="54" t="s">
        <v>87</v>
      </c>
      <c r="E12" s="54" t="s">
        <v>148</v>
      </c>
      <c r="F12" s="54" t="s">
        <v>149</v>
      </c>
      <c r="G12" s="56" t="s">
        <v>270</v>
      </c>
      <c r="H12" s="57">
        <v>1</v>
      </c>
      <c r="I12" s="54">
        <v>0</v>
      </c>
      <c r="J12" s="54">
        <f>2/9</f>
        <v>0.22222222222222221</v>
      </c>
      <c r="K12" s="54">
        <v>0</v>
      </c>
      <c r="L12" s="54">
        <v>0</v>
      </c>
      <c r="M12" s="58">
        <v>0</v>
      </c>
      <c r="N12" s="59"/>
    </row>
    <row r="13" spans="1:14" ht="409.5" x14ac:dyDescent="0.3">
      <c r="A13" s="60" t="s">
        <v>97</v>
      </c>
      <c r="B13" s="61" t="s">
        <v>151</v>
      </c>
      <c r="C13" s="62" t="s">
        <v>99</v>
      </c>
      <c r="D13" s="61" t="s">
        <v>100</v>
      </c>
      <c r="E13" s="68" t="s">
        <v>152</v>
      </c>
      <c r="F13" s="61" t="s">
        <v>153</v>
      </c>
      <c r="G13" s="63" t="s">
        <v>271</v>
      </c>
      <c r="H13" s="64">
        <v>0</v>
      </c>
      <c r="I13" s="61">
        <v>0</v>
      </c>
      <c r="J13" s="61">
        <f>1/4</f>
        <v>0.25</v>
      </c>
      <c r="K13" s="61">
        <v>0</v>
      </c>
      <c r="L13" s="61">
        <v>1</v>
      </c>
      <c r="M13" s="65">
        <v>0</v>
      </c>
      <c r="N13" s="66"/>
    </row>
    <row r="14" spans="1:14" ht="409.5" x14ac:dyDescent="0.3">
      <c r="A14" s="53" t="s">
        <v>155</v>
      </c>
      <c r="B14" s="54" t="s">
        <v>156</v>
      </c>
      <c r="C14" s="55" t="s">
        <v>157</v>
      </c>
      <c r="D14" s="54" t="s">
        <v>100</v>
      </c>
      <c r="E14" s="54" t="s">
        <v>158</v>
      </c>
      <c r="F14" s="54" t="s">
        <v>159</v>
      </c>
      <c r="G14" s="56" t="s">
        <v>272</v>
      </c>
      <c r="H14" s="57">
        <v>0</v>
      </c>
      <c r="I14" s="54">
        <v>0</v>
      </c>
      <c r="J14" s="54">
        <f>1/5</f>
        <v>0.2</v>
      </c>
      <c r="K14" s="54">
        <v>0</v>
      </c>
      <c r="L14" s="54">
        <v>1</v>
      </c>
      <c r="M14" s="58">
        <v>0</v>
      </c>
      <c r="N14" s="59"/>
    </row>
    <row r="15" spans="1:14" ht="409.5" x14ac:dyDescent="0.3">
      <c r="A15" s="60" t="s">
        <v>161</v>
      </c>
      <c r="B15" s="61" t="s">
        <v>162</v>
      </c>
      <c r="C15" s="62" t="s">
        <v>163</v>
      </c>
      <c r="D15" s="61" t="s">
        <v>87</v>
      </c>
      <c r="E15" s="61" t="s">
        <v>164</v>
      </c>
      <c r="F15" s="61" t="s">
        <v>165</v>
      </c>
      <c r="G15" s="63" t="s">
        <v>273</v>
      </c>
      <c r="H15" s="64">
        <v>1</v>
      </c>
      <c r="I15" s="61">
        <v>0</v>
      </c>
      <c r="J15" s="61">
        <f t="shared" ref="J15:J16" si="4">2/5</f>
        <v>0.4</v>
      </c>
      <c r="K15" s="61">
        <v>0</v>
      </c>
      <c r="L15" s="61">
        <v>1</v>
      </c>
      <c r="M15" s="65">
        <v>1</v>
      </c>
      <c r="N15" s="66"/>
    </row>
    <row r="16" spans="1:14" ht="390" x14ac:dyDescent="0.3">
      <c r="A16" s="53" t="s">
        <v>110</v>
      </c>
      <c r="B16" s="54" t="s">
        <v>167</v>
      </c>
      <c r="C16" s="55" t="s">
        <v>168</v>
      </c>
      <c r="D16" s="54" t="s">
        <v>87</v>
      </c>
      <c r="E16" s="54" t="s">
        <v>169</v>
      </c>
      <c r="F16" s="54" t="s">
        <v>170</v>
      </c>
      <c r="G16" s="67" t="s">
        <v>274</v>
      </c>
      <c r="H16" s="54">
        <v>0</v>
      </c>
      <c r="I16" s="54">
        <v>0</v>
      </c>
      <c r="J16" s="54">
        <f t="shared" si="4"/>
        <v>0.4</v>
      </c>
      <c r="K16" s="54">
        <v>0</v>
      </c>
      <c r="L16" s="54">
        <v>1</v>
      </c>
      <c r="M16" s="58">
        <v>0</v>
      </c>
      <c r="N16" s="59"/>
    </row>
    <row r="17" spans="1:14" ht="409.5" x14ac:dyDescent="0.3">
      <c r="A17" s="60" t="s">
        <v>172</v>
      </c>
      <c r="B17" s="61" t="s">
        <v>173</v>
      </c>
      <c r="C17" s="62" t="s">
        <v>174</v>
      </c>
      <c r="D17" s="61" t="s">
        <v>87</v>
      </c>
      <c r="E17" s="61" t="s">
        <v>175</v>
      </c>
      <c r="F17" s="61" t="s">
        <v>176</v>
      </c>
      <c r="G17" s="63" t="s">
        <v>275</v>
      </c>
      <c r="H17" s="64">
        <v>1</v>
      </c>
      <c r="I17" s="61">
        <v>0</v>
      </c>
      <c r="J17" s="61">
        <v>0</v>
      </c>
      <c r="K17" s="61">
        <v>0</v>
      </c>
      <c r="L17" s="61">
        <v>0</v>
      </c>
      <c r="M17" s="65">
        <v>0</v>
      </c>
      <c r="N17" s="66"/>
    </row>
    <row r="18" spans="1:14" ht="409.5" x14ac:dyDescent="0.3">
      <c r="A18" s="53" t="s">
        <v>178</v>
      </c>
      <c r="B18" s="54" t="s">
        <v>179</v>
      </c>
      <c r="C18" s="55" t="s">
        <v>118</v>
      </c>
      <c r="D18" s="54" t="s">
        <v>100</v>
      </c>
      <c r="E18" s="54" t="s">
        <v>180</v>
      </c>
      <c r="F18" s="54" t="s">
        <v>181</v>
      </c>
      <c r="G18" s="56" t="s">
        <v>276</v>
      </c>
      <c r="H18" s="57">
        <v>0</v>
      </c>
      <c r="I18" s="54">
        <v>0</v>
      </c>
      <c r="J18" s="54">
        <f>1/4</f>
        <v>0.25</v>
      </c>
      <c r="K18" s="54">
        <v>0</v>
      </c>
      <c r="L18" s="54">
        <f t="shared" ref="L18:M18" si="5">1/3</f>
        <v>0.33333333333333331</v>
      </c>
      <c r="M18" s="58">
        <f t="shared" si="5"/>
        <v>0.33333333333333331</v>
      </c>
      <c r="N18" s="59"/>
    </row>
    <row r="19" spans="1:14" ht="409.5" x14ac:dyDescent="0.3">
      <c r="A19" s="60" t="s">
        <v>183</v>
      </c>
      <c r="B19" s="61" t="s">
        <v>184</v>
      </c>
      <c r="C19" s="62" t="s">
        <v>124</v>
      </c>
      <c r="D19" s="61" t="s">
        <v>100</v>
      </c>
      <c r="E19" s="61" t="s">
        <v>185</v>
      </c>
      <c r="F19" s="61" t="s">
        <v>186</v>
      </c>
      <c r="G19" s="63" t="s">
        <v>277</v>
      </c>
      <c r="H19" s="64">
        <v>0</v>
      </c>
      <c r="I19" s="61">
        <v>0</v>
      </c>
      <c r="J19" s="61">
        <f>1/6</f>
        <v>0.16666666666666666</v>
      </c>
      <c r="K19" s="61">
        <v>0</v>
      </c>
      <c r="L19" s="61">
        <v>0</v>
      </c>
      <c r="M19" s="65">
        <v>0</v>
      </c>
      <c r="N19" s="66"/>
    </row>
    <row r="20" spans="1:14" ht="409.5" x14ac:dyDescent="0.3">
      <c r="A20" s="53" t="s">
        <v>188</v>
      </c>
      <c r="B20" s="54" t="s">
        <v>189</v>
      </c>
      <c r="C20" s="55" t="s">
        <v>190</v>
      </c>
      <c r="D20" s="54" t="s">
        <v>87</v>
      </c>
      <c r="E20" s="69" t="s">
        <v>191</v>
      </c>
      <c r="F20" s="69" t="s">
        <v>192</v>
      </c>
      <c r="G20" s="56" t="s">
        <v>278</v>
      </c>
      <c r="H20" s="57">
        <v>1</v>
      </c>
      <c r="I20" s="54">
        <v>0</v>
      </c>
      <c r="J20" s="54">
        <f>2/6</f>
        <v>0.33333333333333331</v>
      </c>
      <c r="K20" s="54">
        <v>0</v>
      </c>
      <c r="L20" s="54">
        <f t="shared" ref="L20:M20" si="6">1/4</f>
        <v>0.25</v>
      </c>
      <c r="M20" s="58">
        <f t="shared" si="6"/>
        <v>0.25</v>
      </c>
      <c r="N20" s="59"/>
    </row>
    <row r="21" spans="1:14" ht="409.5" x14ac:dyDescent="0.3">
      <c r="A21" s="60" t="s">
        <v>194</v>
      </c>
      <c r="B21" s="61" t="s">
        <v>92</v>
      </c>
      <c r="C21" s="62" t="s">
        <v>195</v>
      </c>
      <c r="D21" s="61" t="s">
        <v>87</v>
      </c>
      <c r="E21" s="61" t="s">
        <v>196</v>
      </c>
      <c r="F21" s="61" t="s">
        <v>197</v>
      </c>
      <c r="G21" s="63" t="s">
        <v>279</v>
      </c>
      <c r="H21" s="64">
        <v>1</v>
      </c>
      <c r="I21" s="61">
        <v>0</v>
      </c>
      <c r="J21" s="61">
        <f>1/8</f>
        <v>0.125</v>
      </c>
      <c r="K21" s="61">
        <v>0</v>
      </c>
      <c r="L21" s="61">
        <v>0</v>
      </c>
      <c r="M21" s="65">
        <v>0</v>
      </c>
      <c r="N21" s="66"/>
    </row>
    <row r="22" spans="1:14" x14ac:dyDescent="0.3">
      <c r="A22" s="70"/>
      <c r="B22" s="70"/>
      <c r="C22" s="71"/>
      <c r="D22" s="70"/>
      <c r="E22" s="70"/>
      <c r="F22" s="70"/>
      <c r="G22" s="72"/>
      <c r="H22" s="73"/>
      <c r="I22" s="70"/>
      <c r="M22" s="74"/>
    </row>
    <row r="23" spans="1:14" ht="60" customHeight="1" x14ac:dyDescent="0.3">
      <c r="A23" s="70"/>
      <c r="B23" s="70"/>
      <c r="C23" s="71"/>
      <c r="D23" s="70"/>
      <c r="E23" s="70"/>
      <c r="F23" s="70"/>
      <c r="G23" s="72"/>
      <c r="H23" s="73"/>
      <c r="I23" s="70"/>
      <c r="M23" s="74"/>
    </row>
    <row r="24" spans="1:14" ht="58.5" customHeight="1" x14ac:dyDescent="0.3">
      <c r="A24" s="70"/>
      <c r="B24" s="70"/>
      <c r="C24" s="71"/>
      <c r="D24" s="70"/>
      <c r="E24" s="79"/>
      <c r="F24" s="79"/>
      <c r="G24" s="72"/>
      <c r="H24" s="73"/>
      <c r="I24" s="70"/>
      <c r="M24" s="74"/>
    </row>
    <row r="25" spans="1:14" x14ac:dyDescent="0.3">
      <c r="A25" s="70"/>
      <c r="B25" s="70"/>
      <c r="C25" s="71"/>
      <c r="D25" s="70"/>
      <c r="E25" s="70"/>
      <c r="F25" s="70"/>
      <c r="G25" s="72"/>
      <c r="H25" s="75"/>
      <c r="I25" s="70"/>
      <c r="M25" s="74"/>
    </row>
    <row r="26" spans="1:14" x14ac:dyDescent="0.3">
      <c r="A26" s="70"/>
      <c r="B26" s="70"/>
      <c r="C26" s="71"/>
      <c r="D26" s="70"/>
      <c r="E26" s="70"/>
      <c r="F26" s="70"/>
      <c r="G26" s="72"/>
      <c r="H26" s="73"/>
      <c r="I26" s="70"/>
      <c r="M26" s="74"/>
    </row>
    <row r="27" spans="1:14" x14ac:dyDescent="0.3">
      <c r="A27" s="70"/>
      <c r="B27" s="70"/>
      <c r="C27" s="71"/>
      <c r="D27" s="70"/>
      <c r="E27" s="70"/>
      <c r="F27" s="70"/>
      <c r="G27" s="72"/>
      <c r="H27" s="73"/>
      <c r="I27" s="70"/>
      <c r="M27" s="74"/>
    </row>
    <row r="28" spans="1:14" x14ac:dyDescent="0.3">
      <c r="A28" s="70"/>
      <c r="B28" s="70"/>
      <c r="C28" s="71"/>
      <c r="D28" s="70"/>
      <c r="E28" s="70"/>
      <c r="F28" s="70"/>
      <c r="G28" s="72"/>
      <c r="H28" s="73"/>
      <c r="I28" s="70"/>
      <c r="M28" s="74"/>
    </row>
    <row r="29" spans="1:14" x14ac:dyDescent="0.3">
      <c r="A29" s="70"/>
      <c r="B29" s="70"/>
      <c r="C29" s="71"/>
      <c r="D29" s="70"/>
      <c r="E29" s="70"/>
      <c r="F29" s="70"/>
      <c r="G29" s="72"/>
      <c r="H29" s="73"/>
      <c r="I29" s="70"/>
      <c r="M29" s="74"/>
    </row>
    <row r="30" spans="1:14" x14ac:dyDescent="0.3">
      <c r="A30" s="70"/>
      <c r="B30" s="70"/>
      <c r="C30" s="71"/>
      <c r="D30" s="70"/>
      <c r="E30" s="70"/>
      <c r="F30" s="70"/>
      <c r="G30" s="72"/>
      <c r="H30" s="73"/>
      <c r="I30" s="70"/>
      <c r="M30" s="74"/>
    </row>
    <row r="31" spans="1:14" x14ac:dyDescent="0.3">
      <c r="A31" s="70"/>
      <c r="B31" s="70"/>
      <c r="C31" s="71"/>
      <c r="D31" s="70"/>
      <c r="E31" s="70"/>
      <c r="F31" s="70"/>
      <c r="G31" s="72"/>
      <c r="H31" s="73"/>
      <c r="I31" s="70"/>
      <c r="M31" s="74"/>
    </row>
    <row r="32" spans="1:14" x14ac:dyDescent="0.3">
      <c r="A32" s="70"/>
      <c r="B32" s="70"/>
      <c r="C32" s="71"/>
      <c r="D32" s="70"/>
      <c r="E32" s="70"/>
      <c r="F32" s="70"/>
      <c r="G32" s="72"/>
      <c r="H32" s="73"/>
      <c r="I32" s="70"/>
      <c r="M32" s="74"/>
    </row>
    <row r="33" spans="1:13" x14ac:dyDescent="0.3">
      <c r="A33" s="70"/>
      <c r="B33" s="70"/>
      <c r="C33" s="71"/>
      <c r="D33" s="70"/>
      <c r="E33" s="70"/>
      <c r="F33" s="70"/>
      <c r="G33" s="72"/>
      <c r="H33" s="73"/>
      <c r="I33" s="70"/>
      <c r="M33" s="74"/>
    </row>
    <row r="34" spans="1:13" x14ac:dyDescent="0.3">
      <c r="A34" s="70"/>
      <c r="B34" s="70"/>
      <c r="C34" s="71"/>
      <c r="D34" s="70"/>
      <c r="E34" s="70"/>
      <c r="F34" s="70"/>
      <c r="G34" s="72"/>
      <c r="H34" s="73"/>
      <c r="I34" s="70"/>
      <c r="M34" s="74"/>
    </row>
    <row r="35" spans="1:13" x14ac:dyDescent="0.3">
      <c r="A35" s="70"/>
      <c r="B35" s="70"/>
      <c r="C35" s="71"/>
      <c r="D35" s="70"/>
      <c r="E35" s="70"/>
      <c r="F35" s="70"/>
      <c r="G35" s="72"/>
      <c r="H35" s="73"/>
      <c r="I35" s="70"/>
      <c r="M35" s="74"/>
    </row>
    <row r="36" spans="1:13" x14ac:dyDescent="0.3">
      <c r="A36" s="70"/>
      <c r="B36" s="70"/>
      <c r="C36" s="71"/>
      <c r="D36" s="70"/>
      <c r="E36" s="70"/>
      <c r="F36" s="70"/>
      <c r="G36" s="72"/>
      <c r="H36" s="73"/>
      <c r="I36" s="70"/>
      <c r="M36" s="74"/>
    </row>
    <row r="37" spans="1:13" ht="15" x14ac:dyDescent="0.3">
      <c r="A37" s="70"/>
      <c r="B37" s="70"/>
      <c r="C37" s="70"/>
      <c r="D37" s="70"/>
      <c r="E37" s="70"/>
      <c r="F37" s="70"/>
      <c r="G37" s="72"/>
      <c r="H37" s="80"/>
      <c r="I37" s="70"/>
      <c r="M37" s="74"/>
    </row>
    <row r="38" spans="1:13" ht="15" x14ac:dyDescent="0.3">
      <c r="A38" s="70"/>
      <c r="B38" s="70"/>
      <c r="C38" s="70"/>
      <c r="D38" s="70"/>
      <c r="E38" s="70"/>
      <c r="F38" s="70"/>
      <c r="G38" s="72"/>
      <c r="H38" s="80"/>
      <c r="I38" s="70"/>
      <c r="M38" s="74"/>
    </row>
    <row r="39" spans="1:13" ht="15" x14ac:dyDescent="0.3">
      <c r="A39" s="79"/>
      <c r="B39" s="79"/>
      <c r="C39" s="70"/>
      <c r="D39" s="70"/>
      <c r="E39" s="70"/>
      <c r="F39" s="70"/>
      <c r="G39" s="72"/>
      <c r="H39" s="80"/>
      <c r="I39" s="70"/>
      <c r="M39" s="74"/>
    </row>
    <row r="40" spans="1:13" ht="15" x14ac:dyDescent="0.3">
      <c r="A40" s="70"/>
      <c r="B40" s="70"/>
      <c r="C40" s="70"/>
      <c r="D40" s="70"/>
      <c r="E40" s="70"/>
      <c r="F40" s="70"/>
      <c r="G40" s="72"/>
      <c r="H40" s="80"/>
      <c r="I40" s="70"/>
      <c r="M40" s="74"/>
    </row>
    <row r="41" spans="1:13" ht="12.75" x14ac:dyDescent="0.2"/>
    <row r="42" spans="1:13" ht="12.75" x14ac:dyDescent="0.2"/>
    <row r="43" spans="1:13" ht="12.75" x14ac:dyDescent="0.2"/>
  </sheetData>
  <dataValidations count="2">
    <dataValidation type="custom" allowBlank="1" showDropDown="1" sqref="H2:N21" xr:uid="{00000000-0002-0000-0600-000000000000}">
      <formula1>AND(ISNUMBER(H2),(NOT(OR(NOT(ISERROR(DATEVALUE(H2))), AND(ISNUMBER(H2), LEFT(CELL("format", H2))="D")))))</formula1>
    </dataValidation>
    <dataValidation type="list" allowBlank="1" sqref="D2:D21" xr:uid="{00000000-0002-0000-0600-000001000000}">
      <formula1>"Clear,Unclear"</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N42"/>
  <sheetViews>
    <sheetView workbookViewId="0">
      <pane xSplit="3" ySplit="1" topLeftCell="D21" activePane="bottomRight" state="frozen"/>
      <selection pane="topRight" activeCell="D1" sqref="D1"/>
      <selection pane="bottomLeft" activeCell="A2" sqref="A2"/>
      <selection pane="bottomRight" activeCell="B23" sqref="B23:B31"/>
    </sheetView>
  </sheetViews>
  <sheetFormatPr defaultColWidth="12.5703125" defaultRowHeight="15.75" customHeight="1" x14ac:dyDescent="0.2"/>
  <cols>
    <col min="1" max="1" width="23" customWidth="1"/>
    <col min="2" max="2" width="18.140625" customWidth="1"/>
    <col min="3" max="3" width="9.42578125" customWidth="1"/>
    <col min="4" max="4" width="12.85546875" customWidth="1"/>
    <col min="5" max="5" width="24.7109375" customWidth="1"/>
    <col min="6" max="6" width="35" customWidth="1"/>
    <col min="7" max="7" width="41.28515625" customWidth="1"/>
    <col min="8" max="8" width="28.42578125" customWidth="1"/>
    <col min="9" max="9" width="22.28515625" customWidth="1"/>
    <col min="10" max="10" width="24.140625" customWidth="1"/>
    <col min="11" max="11" width="22.42578125" customWidth="1"/>
    <col min="12" max="12" width="21.42578125" customWidth="1"/>
    <col min="13" max="13" width="18.28515625" customWidth="1"/>
    <col min="14" max="14" width="24.42578125" hidden="1" customWidth="1"/>
  </cols>
  <sheetData>
    <row r="1" spans="1:14" ht="45" x14ac:dyDescent="0.3">
      <c r="A1" s="49" t="s">
        <v>74</v>
      </c>
      <c r="B1" s="50" t="s">
        <v>75</v>
      </c>
      <c r="C1" s="50" t="s">
        <v>76</v>
      </c>
      <c r="D1" s="51" t="s">
        <v>77</v>
      </c>
      <c r="E1" s="50" t="s">
        <v>78</v>
      </c>
      <c r="F1" s="50" t="s">
        <v>79</v>
      </c>
      <c r="G1" s="50" t="s">
        <v>80</v>
      </c>
      <c r="H1" s="50" t="s">
        <v>2</v>
      </c>
      <c r="I1" s="51" t="s">
        <v>3</v>
      </c>
      <c r="J1" s="51" t="s">
        <v>6</v>
      </c>
      <c r="K1" s="51" t="s">
        <v>7</v>
      </c>
      <c r="L1" s="51" t="s">
        <v>81</v>
      </c>
      <c r="M1" s="50" t="s">
        <v>82</v>
      </c>
      <c r="N1" s="52" t="s">
        <v>83</v>
      </c>
    </row>
    <row r="2" spans="1:14" ht="409.5" hidden="1" x14ac:dyDescent="0.3">
      <c r="A2" s="53" t="s">
        <v>84</v>
      </c>
      <c r="B2" s="54" t="s">
        <v>85</v>
      </c>
      <c r="C2" s="55" t="s">
        <v>86</v>
      </c>
      <c r="D2" s="54" t="s">
        <v>87</v>
      </c>
      <c r="E2" s="54" t="s">
        <v>88</v>
      </c>
      <c r="F2" s="54" t="s">
        <v>89</v>
      </c>
      <c r="G2" s="81" t="s">
        <v>280</v>
      </c>
      <c r="H2" s="57">
        <v>0</v>
      </c>
      <c r="I2" s="58">
        <v>0</v>
      </c>
      <c r="J2" s="54">
        <v>0.38</v>
      </c>
      <c r="K2" s="54">
        <v>0</v>
      </c>
      <c r="L2" s="54">
        <f t="shared" ref="L2:L3" si="0">1/2</f>
        <v>0.5</v>
      </c>
      <c r="M2" s="54">
        <v>0</v>
      </c>
      <c r="N2" s="59"/>
    </row>
    <row r="3" spans="1:14" ht="409.5" hidden="1" x14ac:dyDescent="0.3">
      <c r="A3" s="60" t="s">
        <v>91</v>
      </c>
      <c r="B3" s="61" t="s">
        <v>92</v>
      </c>
      <c r="C3" s="62" t="s">
        <v>93</v>
      </c>
      <c r="D3" s="61" t="s">
        <v>87</v>
      </c>
      <c r="E3" s="61" t="s">
        <v>94</v>
      </c>
      <c r="F3" s="61" t="s">
        <v>95</v>
      </c>
      <c r="G3" s="82" t="s">
        <v>281</v>
      </c>
      <c r="H3" s="64">
        <v>1</v>
      </c>
      <c r="I3" s="65">
        <v>0</v>
      </c>
      <c r="J3" s="61">
        <f>3/8</f>
        <v>0.375</v>
      </c>
      <c r="K3" s="61">
        <v>0</v>
      </c>
      <c r="L3" s="61">
        <f t="shared" si="0"/>
        <v>0.5</v>
      </c>
      <c r="M3" s="61">
        <f>1/2</f>
        <v>0.5</v>
      </c>
      <c r="N3" s="66"/>
    </row>
    <row r="4" spans="1:14" ht="409.5" x14ac:dyDescent="0.3">
      <c r="A4" s="53" t="s">
        <v>97</v>
      </c>
      <c r="B4" s="54" t="s">
        <v>98</v>
      </c>
      <c r="C4" s="55" t="s">
        <v>99</v>
      </c>
      <c r="D4" s="54" t="s">
        <v>100</v>
      </c>
      <c r="E4" s="54" t="s">
        <v>101</v>
      </c>
      <c r="F4" s="54" t="s">
        <v>102</v>
      </c>
      <c r="G4" s="81" t="s">
        <v>282</v>
      </c>
      <c r="H4" s="57">
        <v>1</v>
      </c>
      <c r="I4" s="58">
        <v>0</v>
      </c>
      <c r="J4" s="54">
        <f>2/7</f>
        <v>0.2857142857142857</v>
      </c>
      <c r="K4" s="54">
        <v>0</v>
      </c>
      <c r="L4" s="54">
        <v>1</v>
      </c>
      <c r="M4" s="54">
        <v>0</v>
      </c>
      <c r="N4" s="59"/>
    </row>
    <row r="5" spans="1:14" ht="409.5" x14ac:dyDescent="0.3">
      <c r="A5" s="60" t="s">
        <v>104</v>
      </c>
      <c r="B5" s="61" t="s">
        <v>105</v>
      </c>
      <c r="C5" s="62" t="s">
        <v>106</v>
      </c>
      <c r="D5" s="61" t="s">
        <v>100</v>
      </c>
      <c r="E5" s="61" t="s">
        <v>107</v>
      </c>
      <c r="F5" s="61" t="s">
        <v>108</v>
      </c>
      <c r="G5" s="82" t="s">
        <v>283</v>
      </c>
      <c r="H5" s="64">
        <v>0</v>
      </c>
      <c r="I5" s="65">
        <v>0</v>
      </c>
      <c r="J5" s="61">
        <f>2/5</f>
        <v>0.4</v>
      </c>
      <c r="K5" s="61">
        <v>1</v>
      </c>
      <c r="L5" s="61">
        <v>1</v>
      </c>
      <c r="M5" s="61">
        <v>1</v>
      </c>
      <c r="N5" s="66"/>
    </row>
    <row r="6" spans="1:14" ht="409.5" hidden="1" x14ac:dyDescent="0.3">
      <c r="A6" s="53" t="s">
        <v>110</v>
      </c>
      <c r="B6" s="54" t="s">
        <v>111</v>
      </c>
      <c r="C6" s="55" t="s">
        <v>112</v>
      </c>
      <c r="D6" s="54" t="s">
        <v>87</v>
      </c>
      <c r="E6" s="54" t="s">
        <v>113</v>
      </c>
      <c r="F6" s="54" t="s">
        <v>114</v>
      </c>
      <c r="G6" s="81" t="s">
        <v>284</v>
      </c>
      <c r="H6" s="57">
        <v>1</v>
      </c>
      <c r="I6" s="58">
        <v>1</v>
      </c>
      <c r="J6" s="54">
        <v>1</v>
      </c>
      <c r="K6" s="54">
        <v>1</v>
      </c>
      <c r="L6" s="54">
        <v>1</v>
      </c>
      <c r="M6" s="54">
        <v>1</v>
      </c>
      <c r="N6" s="59"/>
    </row>
    <row r="7" spans="1:14" ht="409.5" hidden="1" x14ac:dyDescent="0.3">
      <c r="A7" s="60" t="s">
        <v>116</v>
      </c>
      <c r="B7" s="61" t="s">
        <v>117</v>
      </c>
      <c r="C7" s="62" t="s">
        <v>118</v>
      </c>
      <c r="D7" s="61" t="s">
        <v>87</v>
      </c>
      <c r="E7" s="61" t="s">
        <v>119</v>
      </c>
      <c r="F7" s="61" t="s">
        <v>120</v>
      </c>
      <c r="G7" s="82" t="s">
        <v>285</v>
      </c>
      <c r="H7" s="64">
        <v>1</v>
      </c>
      <c r="I7" s="65">
        <v>1</v>
      </c>
      <c r="J7" s="61">
        <v>1</v>
      </c>
      <c r="K7" s="61">
        <v>1</v>
      </c>
      <c r="L7" s="61">
        <v>1</v>
      </c>
      <c r="M7" s="61">
        <v>0</v>
      </c>
      <c r="N7" s="66"/>
    </row>
    <row r="8" spans="1:14" ht="409.5" x14ac:dyDescent="0.3">
      <c r="A8" s="53" t="s">
        <v>122</v>
      </c>
      <c r="B8" s="54" t="s">
        <v>123</v>
      </c>
      <c r="C8" s="55" t="s">
        <v>124</v>
      </c>
      <c r="D8" s="54" t="s">
        <v>100</v>
      </c>
      <c r="E8" s="67" t="s">
        <v>125</v>
      </c>
      <c r="F8" s="54" t="s">
        <v>126</v>
      </c>
      <c r="G8" s="81" t="s">
        <v>286</v>
      </c>
      <c r="H8" s="57">
        <v>0</v>
      </c>
      <c r="I8" s="58">
        <v>1</v>
      </c>
      <c r="J8" s="54">
        <v>1</v>
      </c>
      <c r="K8" s="54">
        <v>1</v>
      </c>
      <c r="L8" s="54">
        <v>1</v>
      </c>
      <c r="M8" s="54">
        <v>1</v>
      </c>
      <c r="N8" s="59"/>
    </row>
    <row r="9" spans="1:14" ht="409.5" hidden="1" x14ac:dyDescent="0.3">
      <c r="A9" s="60" t="s">
        <v>128</v>
      </c>
      <c r="B9" s="61" t="s">
        <v>129</v>
      </c>
      <c r="C9" s="62" t="s">
        <v>130</v>
      </c>
      <c r="D9" s="61" t="s">
        <v>87</v>
      </c>
      <c r="E9" s="61" t="s">
        <v>131</v>
      </c>
      <c r="F9" s="61" t="s">
        <v>132</v>
      </c>
      <c r="G9" s="82" t="s">
        <v>287</v>
      </c>
      <c r="H9" s="64">
        <v>1</v>
      </c>
      <c r="I9" s="65">
        <v>0</v>
      </c>
      <c r="J9" s="61">
        <f>2/5</f>
        <v>0.4</v>
      </c>
      <c r="K9" s="61">
        <v>0</v>
      </c>
      <c r="L9" s="61">
        <f t="shared" ref="L9:M9" si="1">2/3</f>
        <v>0.66666666666666663</v>
      </c>
      <c r="M9" s="61">
        <f t="shared" si="1"/>
        <v>0.66666666666666663</v>
      </c>
      <c r="N9" s="66"/>
    </row>
    <row r="10" spans="1:14" ht="409.5" hidden="1" x14ac:dyDescent="0.3">
      <c r="A10" s="53" t="s">
        <v>134</v>
      </c>
      <c r="B10" s="54" t="s">
        <v>135</v>
      </c>
      <c r="C10" s="55" t="s">
        <v>136</v>
      </c>
      <c r="D10" s="54" t="s">
        <v>87</v>
      </c>
      <c r="E10" s="54" t="s">
        <v>137</v>
      </c>
      <c r="F10" s="54" t="s">
        <v>138</v>
      </c>
      <c r="G10" s="81" t="s">
        <v>288</v>
      </c>
      <c r="H10" s="57">
        <v>1</v>
      </c>
      <c r="I10" s="58">
        <v>1</v>
      </c>
      <c r="J10" s="54">
        <v>1</v>
      </c>
      <c r="K10" s="54">
        <v>1</v>
      </c>
      <c r="L10" s="54">
        <v>1</v>
      </c>
      <c r="M10" s="54">
        <v>1</v>
      </c>
      <c r="N10" s="59"/>
    </row>
    <row r="11" spans="1:14" ht="409.5" x14ac:dyDescent="0.3">
      <c r="A11" s="60" t="s">
        <v>140</v>
      </c>
      <c r="B11" s="61" t="s">
        <v>141</v>
      </c>
      <c r="C11" s="62" t="s">
        <v>142</v>
      </c>
      <c r="D11" s="61" t="s">
        <v>100</v>
      </c>
      <c r="E11" s="61" t="s">
        <v>143</v>
      </c>
      <c r="F11" s="61" t="s">
        <v>144</v>
      </c>
      <c r="G11" s="82" t="s">
        <v>289</v>
      </c>
      <c r="H11" s="64">
        <v>0</v>
      </c>
      <c r="I11" s="65">
        <v>0</v>
      </c>
      <c r="J11" s="61">
        <f>1/4</f>
        <v>0.25</v>
      </c>
      <c r="K11" s="61">
        <v>0</v>
      </c>
      <c r="L11" s="61">
        <f t="shared" ref="L11:M11" si="2">1/2</f>
        <v>0.5</v>
      </c>
      <c r="M11" s="61">
        <f t="shared" si="2"/>
        <v>0.5</v>
      </c>
      <c r="N11" s="66"/>
    </row>
    <row r="12" spans="1:14" ht="375" hidden="1" x14ac:dyDescent="0.3">
      <c r="A12" s="53" t="s">
        <v>146</v>
      </c>
      <c r="B12" s="54" t="s">
        <v>147</v>
      </c>
      <c r="C12" s="55" t="s">
        <v>86</v>
      </c>
      <c r="D12" s="54" t="s">
        <v>87</v>
      </c>
      <c r="E12" s="54" t="s">
        <v>148</v>
      </c>
      <c r="F12" s="54" t="s">
        <v>149</v>
      </c>
      <c r="G12" s="81" t="s">
        <v>290</v>
      </c>
      <c r="H12" s="57">
        <v>0</v>
      </c>
      <c r="I12" s="58">
        <v>0</v>
      </c>
      <c r="J12" s="54">
        <f>3/7</f>
        <v>0.42857142857142855</v>
      </c>
      <c r="K12" s="54">
        <v>0</v>
      </c>
      <c r="L12" s="54">
        <f t="shared" ref="L12:M12" si="3">1/2</f>
        <v>0.5</v>
      </c>
      <c r="M12" s="54">
        <f t="shared" si="3"/>
        <v>0.5</v>
      </c>
      <c r="N12" s="59"/>
    </row>
    <row r="13" spans="1:14" ht="409.5" x14ac:dyDescent="0.3">
      <c r="A13" s="60" t="s">
        <v>97</v>
      </c>
      <c r="B13" s="61" t="s">
        <v>151</v>
      </c>
      <c r="C13" s="62" t="s">
        <v>99</v>
      </c>
      <c r="D13" s="61" t="s">
        <v>100</v>
      </c>
      <c r="E13" s="68" t="s">
        <v>152</v>
      </c>
      <c r="F13" s="61" t="s">
        <v>153</v>
      </c>
      <c r="G13" s="82" t="s">
        <v>291</v>
      </c>
      <c r="H13" s="64">
        <v>0</v>
      </c>
      <c r="I13" s="65">
        <v>0</v>
      </c>
      <c r="J13" s="61">
        <f>1/6</f>
        <v>0.16666666666666666</v>
      </c>
      <c r="K13" s="61">
        <v>0</v>
      </c>
      <c r="L13" s="61">
        <v>1</v>
      </c>
      <c r="M13" s="61">
        <v>1</v>
      </c>
      <c r="N13" s="66"/>
    </row>
    <row r="14" spans="1:14" ht="409.5" x14ac:dyDescent="0.3">
      <c r="A14" s="53" t="s">
        <v>155</v>
      </c>
      <c r="B14" s="54" t="s">
        <v>156</v>
      </c>
      <c r="C14" s="55" t="s">
        <v>157</v>
      </c>
      <c r="D14" s="54" t="s">
        <v>100</v>
      </c>
      <c r="E14" s="54" t="s">
        <v>158</v>
      </c>
      <c r="F14" s="54" t="s">
        <v>159</v>
      </c>
      <c r="G14" s="81" t="s">
        <v>292</v>
      </c>
      <c r="H14" s="57">
        <v>1</v>
      </c>
      <c r="I14" s="58">
        <v>0</v>
      </c>
      <c r="J14" s="54">
        <f>3/5</f>
        <v>0.6</v>
      </c>
      <c r="K14" s="54">
        <v>0</v>
      </c>
      <c r="L14" s="54">
        <v>1</v>
      </c>
      <c r="M14" s="54">
        <v>0</v>
      </c>
      <c r="N14" s="59"/>
    </row>
    <row r="15" spans="1:14" ht="409.5" hidden="1" x14ac:dyDescent="0.3">
      <c r="A15" s="60" t="s">
        <v>161</v>
      </c>
      <c r="B15" s="61" t="s">
        <v>162</v>
      </c>
      <c r="C15" s="62" t="s">
        <v>163</v>
      </c>
      <c r="D15" s="61" t="s">
        <v>87</v>
      </c>
      <c r="E15" s="61" t="s">
        <v>164</v>
      </c>
      <c r="F15" s="61" t="s">
        <v>165</v>
      </c>
      <c r="G15" s="82" t="s">
        <v>293</v>
      </c>
      <c r="H15" s="64">
        <v>1</v>
      </c>
      <c r="I15" s="65">
        <v>0</v>
      </c>
      <c r="J15" s="61">
        <f t="shared" ref="J15:J16" si="4">2/5</f>
        <v>0.4</v>
      </c>
      <c r="K15" s="61">
        <v>0</v>
      </c>
      <c r="L15" s="61">
        <v>1</v>
      </c>
      <c r="M15" s="61">
        <v>1</v>
      </c>
      <c r="N15" s="66"/>
    </row>
    <row r="16" spans="1:14" ht="409.5" hidden="1" x14ac:dyDescent="0.3">
      <c r="A16" s="53" t="s">
        <v>110</v>
      </c>
      <c r="B16" s="54" t="s">
        <v>167</v>
      </c>
      <c r="C16" s="55" t="s">
        <v>168</v>
      </c>
      <c r="D16" s="54" t="s">
        <v>87</v>
      </c>
      <c r="E16" s="54" t="s">
        <v>169</v>
      </c>
      <c r="F16" s="54" t="s">
        <v>170</v>
      </c>
      <c r="G16" s="81" t="s">
        <v>294</v>
      </c>
      <c r="H16" s="54">
        <v>1</v>
      </c>
      <c r="I16" s="58">
        <v>1</v>
      </c>
      <c r="J16" s="54">
        <f t="shared" si="4"/>
        <v>0.4</v>
      </c>
      <c r="K16" s="54">
        <v>0</v>
      </c>
      <c r="L16" s="54">
        <v>1</v>
      </c>
      <c r="M16" s="54">
        <v>0</v>
      </c>
      <c r="N16" s="59"/>
    </row>
    <row r="17" spans="1:14" ht="409.5" hidden="1" x14ac:dyDescent="0.3">
      <c r="A17" s="60" t="s">
        <v>172</v>
      </c>
      <c r="B17" s="61" t="s">
        <v>173</v>
      </c>
      <c r="C17" s="62" t="s">
        <v>174</v>
      </c>
      <c r="D17" s="61" t="s">
        <v>87</v>
      </c>
      <c r="E17" s="61" t="s">
        <v>175</v>
      </c>
      <c r="F17" s="61" t="s">
        <v>176</v>
      </c>
      <c r="G17" s="82" t="s">
        <v>295</v>
      </c>
      <c r="H17" s="64">
        <v>1</v>
      </c>
      <c r="I17" s="65">
        <v>0</v>
      </c>
      <c r="J17" s="61">
        <v>0</v>
      </c>
      <c r="K17" s="61">
        <v>0</v>
      </c>
      <c r="L17" s="61">
        <v>0</v>
      </c>
      <c r="M17" s="61">
        <v>0</v>
      </c>
      <c r="N17" s="66"/>
    </row>
    <row r="18" spans="1:14" ht="409.5" x14ac:dyDescent="0.3">
      <c r="A18" s="53" t="s">
        <v>178</v>
      </c>
      <c r="B18" s="54" t="s">
        <v>179</v>
      </c>
      <c r="C18" s="55" t="s">
        <v>118</v>
      </c>
      <c r="D18" s="54" t="s">
        <v>100</v>
      </c>
      <c r="E18" s="54" t="s">
        <v>180</v>
      </c>
      <c r="F18" s="54" t="s">
        <v>181</v>
      </c>
      <c r="G18" s="81" t="s">
        <v>296</v>
      </c>
      <c r="H18" s="57">
        <v>0</v>
      </c>
      <c r="I18" s="58">
        <v>0</v>
      </c>
      <c r="J18" s="54">
        <v>0.25</v>
      </c>
      <c r="K18" s="54">
        <v>0</v>
      </c>
      <c r="L18" s="54">
        <f t="shared" ref="L18:M18" si="5">1/3</f>
        <v>0.33333333333333331</v>
      </c>
      <c r="M18" s="54">
        <f t="shared" si="5"/>
        <v>0.33333333333333331</v>
      </c>
      <c r="N18" s="59"/>
    </row>
    <row r="19" spans="1:14" ht="409.5" x14ac:dyDescent="0.3">
      <c r="A19" s="60" t="s">
        <v>183</v>
      </c>
      <c r="B19" s="61" t="s">
        <v>184</v>
      </c>
      <c r="C19" s="62" t="s">
        <v>124</v>
      </c>
      <c r="D19" s="61" t="s">
        <v>100</v>
      </c>
      <c r="E19" s="61" t="s">
        <v>185</v>
      </c>
      <c r="F19" s="61" t="s">
        <v>186</v>
      </c>
      <c r="G19" s="82" t="s">
        <v>297</v>
      </c>
      <c r="H19" s="64">
        <v>1</v>
      </c>
      <c r="I19" s="65">
        <v>1</v>
      </c>
      <c r="J19" s="61">
        <v>1</v>
      </c>
      <c r="K19" s="61">
        <v>1</v>
      </c>
      <c r="L19" s="61">
        <v>1</v>
      </c>
      <c r="M19" s="61">
        <v>1</v>
      </c>
      <c r="N19" s="66"/>
    </row>
    <row r="20" spans="1:14" ht="336.75" customHeight="1" x14ac:dyDescent="0.3">
      <c r="A20" s="53" t="s">
        <v>188</v>
      </c>
      <c r="B20" s="54" t="s">
        <v>189</v>
      </c>
      <c r="C20" s="55" t="s">
        <v>190</v>
      </c>
      <c r="D20" s="54" t="s">
        <v>87</v>
      </c>
      <c r="E20" s="69" t="s">
        <v>191</v>
      </c>
      <c r="F20" s="69" t="s">
        <v>217</v>
      </c>
      <c r="G20" s="81" t="s">
        <v>298</v>
      </c>
      <c r="H20" s="57">
        <v>1</v>
      </c>
      <c r="I20" s="58">
        <v>0</v>
      </c>
      <c r="J20" s="54">
        <f>2/6</f>
        <v>0.33333333333333331</v>
      </c>
      <c r="K20" s="54">
        <v>0</v>
      </c>
      <c r="L20" s="54">
        <f>2/4</f>
        <v>0.5</v>
      </c>
      <c r="M20" s="54">
        <f>1/4</f>
        <v>0.25</v>
      </c>
      <c r="N20" s="59"/>
    </row>
    <row r="21" spans="1:14" ht="409.5" x14ac:dyDescent="0.3">
      <c r="A21" s="83" t="s">
        <v>194</v>
      </c>
      <c r="B21" s="84" t="s">
        <v>92</v>
      </c>
      <c r="C21" s="85" t="s">
        <v>195</v>
      </c>
      <c r="D21" s="84" t="s">
        <v>87</v>
      </c>
      <c r="E21" s="84" t="s">
        <v>196</v>
      </c>
      <c r="F21" s="84" t="s">
        <v>197</v>
      </c>
      <c r="G21" s="86" t="s">
        <v>299</v>
      </c>
      <c r="H21" s="87">
        <v>1</v>
      </c>
      <c r="I21" s="88">
        <v>0</v>
      </c>
      <c r="J21" s="84">
        <f>2/7</f>
        <v>0.2857142857142857</v>
      </c>
      <c r="K21" s="84">
        <v>0</v>
      </c>
      <c r="L21" s="84">
        <f t="shared" ref="L21:M21" si="6">1/2</f>
        <v>0.5</v>
      </c>
      <c r="M21" s="84">
        <f t="shared" si="6"/>
        <v>0.5</v>
      </c>
      <c r="N21" s="89"/>
    </row>
    <row r="22" spans="1:14" x14ac:dyDescent="0.3">
      <c r="A22" s="70"/>
      <c r="B22" s="70"/>
      <c r="C22" s="71"/>
      <c r="D22" s="70"/>
      <c r="E22" s="70"/>
      <c r="F22" s="70"/>
      <c r="G22" s="72"/>
      <c r="H22" s="73"/>
      <c r="I22" s="74"/>
      <c r="J22" s="70"/>
    </row>
    <row r="23" spans="1:14" x14ac:dyDescent="0.3">
      <c r="A23" s="70"/>
      <c r="B23" s="70"/>
      <c r="C23" s="71"/>
      <c r="D23" s="70"/>
      <c r="E23" s="70"/>
      <c r="F23" s="70"/>
      <c r="G23" s="72"/>
      <c r="H23" s="75"/>
      <c r="I23" s="74"/>
      <c r="J23" s="70"/>
    </row>
    <row r="24" spans="1:14" x14ac:dyDescent="0.3">
      <c r="A24" s="70"/>
      <c r="B24" s="70"/>
      <c r="C24" s="71"/>
      <c r="D24" s="70"/>
      <c r="E24" s="70"/>
      <c r="F24" s="70"/>
      <c r="G24" s="72"/>
      <c r="H24" s="75"/>
      <c r="I24" s="74"/>
      <c r="J24" s="70"/>
    </row>
    <row r="25" spans="1:14" x14ac:dyDescent="0.3">
      <c r="A25" s="70"/>
      <c r="B25" s="70"/>
      <c r="C25" s="71"/>
      <c r="D25" s="70"/>
      <c r="E25" s="70"/>
      <c r="F25" s="70"/>
      <c r="G25" s="72"/>
      <c r="H25" s="73"/>
      <c r="I25" s="74"/>
      <c r="J25" s="70"/>
    </row>
    <row r="26" spans="1:14" x14ac:dyDescent="0.3">
      <c r="A26" s="70"/>
      <c r="B26" s="70"/>
      <c r="C26" s="71"/>
      <c r="D26" s="70"/>
      <c r="E26" s="79"/>
      <c r="F26" s="79"/>
      <c r="G26" s="72"/>
      <c r="H26" s="73"/>
      <c r="I26" s="74"/>
      <c r="J26" s="70"/>
    </row>
    <row r="27" spans="1:14" x14ac:dyDescent="0.3">
      <c r="A27" s="70"/>
      <c r="B27" s="70"/>
      <c r="C27" s="71"/>
      <c r="D27" s="70"/>
      <c r="E27" s="70"/>
      <c r="F27" s="70"/>
      <c r="G27" s="72"/>
      <c r="H27" s="75"/>
      <c r="I27" s="74"/>
      <c r="J27" s="70"/>
    </row>
    <row r="28" spans="1:14" x14ac:dyDescent="0.3">
      <c r="A28" s="70"/>
      <c r="B28" s="70"/>
      <c r="C28" s="71"/>
      <c r="D28" s="70"/>
      <c r="E28" s="70"/>
      <c r="F28" s="70"/>
      <c r="G28" s="72"/>
      <c r="H28" s="73"/>
      <c r="I28" s="74"/>
      <c r="J28" s="70"/>
    </row>
    <row r="29" spans="1:14" x14ac:dyDescent="0.3">
      <c r="A29" s="70"/>
      <c r="B29" s="70"/>
      <c r="C29" s="71"/>
      <c r="D29" s="70"/>
      <c r="E29" s="70"/>
      <c r="F29" s="70"/>
      <c r="G29" s="72"/>
      <c r="H29" s="73"/>
      <c r="I29" s="74"/>
      <c r="J29" s="70"/>
    </row>
    <row r="30" spans="1:14" x14ac:dyDescent="0.3">
      <c r="A30" s="70"/>
      <c r="B30" s="70"/>
      <c r="C30" s="71"/>
      <c r="D30" s="70"/>
      <c r="E30" s="70"/>
      <c r="F30" s="70"/>
      <c r="G30" s="72"/>
      <c r="H30" s="73"/>
      <c r="I30" s="74"/>
      <c r="J30" s="70"/>
    </row>
    <row r="31" spans="1:14" x14ac:dyDescent="0.3">
      <c r="A31" s="70"/>
      <c r="B31" s="70"/>
      <c r="C31" s="71"/>
      <c r="D31" s="70"/>
      <c r="E31" s="70"/>
      <c r="F31" s="70"/>
      <c r="G31" s="72"/>
      <c r="H31" s="73"/>
      <c r="I31" s="74"/>
      <c r="J31" s="70"/>
    </row>
    <row r="32" spans="1:14" x14ac:dyDescent="0.3">
      <c r="A32" s="70"/>
      <c r="B32" s="70"/>
      <c r="C32" s="71"/>
      <c r="D32" s="70"/>
      <c r="E32" s="70"/>
      <c r="F32" s="70"/>
      <c r="G32" s="72"/>
      <c r="H32" s="73"/>
      <c r="I32" s="74"/>
      <c r="J32" s="70"/>
    </row>
    <row r="33" spans="1:10" x14ac:dyDescent="0.3">
      <c r="A33" s="70"/>
      <c r="B33" s="70"/>
      <c r="C33" s="71"/>
      <c r="D33" s="70"/>
      <c r="E33" s="70"/>
      <c r="F33" s="70"/>
      <c r="G33" s="72"/>
      <c r="H33" s="73"/>
      <c r="I33" s="74"/>
      <c r="J33" s="70"/>
    </row>
    <row r="34" spans="1:10" x14ac:dyDescent="0.3">
      <c r="A34" s="70"/>
      <c r="B34" s="70"/>
      <c r="C34" s="71"/>
      <c r="D34" s="70"/>
      <c r="E34" s="70"/>
      <c r="F34" s="70"/>
      <c r="G34" s="72"/>
      <c r="H34" s="73"/>
      <c r="I34" s="74"/>
      <c r="J34" s="70"/>
    </row>
    <row r="35" spans="1:10" x14ac:dyDescent="0.3">
      <c r="A35" s="70"/>
      <c r="B35" s="70"/>
      <c r="C35" s="71"/>
      <c r="D35" s="70"/>
      <c r="E35" s="70"/>
      <c r="F35" s="70"/>
      <c r="G35" s="72"/>
      <c r="H35" s="73"/>
      <c r="I35" s="74"/>
      <c r="J35" s="70"/>
    </row>
    <row r="36" spans="1:10" x14ac:dyDescent="0.3">
      <c r="A36" s="70"/>
      <c r="B36" s="70"/>
      <c r="C36" s="71"/>
      <c r="D36" s="70"/>
      <c r="E36" s="70"/>
      <c r="F36" s="70"/>
      <c r="G36" s="72"/>
      <c r="H36" s="73"/>
      <c r="I36" s="74"/>
      <c r="J36" s="70"/>
    </row>
    <row r="37" spans="1:10" x14ac:dyDescent="0.3">
      <c r="A37" s="70"/>
      <c r="B37" s="70"/>
      <c r="C37" s="71"/>
      <c r="D37" s="70"/>
      <c r="E37" s="70"/>
      <c r="F37" s="70"/>
      <c r="G37" s="72"/>
      <c r="H37" s="73"/>
      <c r="I37" s="74"/>
      <c r="J37" s="70"/>
    </row>
    <row r="38" spans="1:10" x14ac:dyDescent="0.3">
      <c r="A38" s="70"/>
      <c r="B38" s="70"/>
      <c r="C38" s="71"/>
      <c r="D38" s="70"/>
      <c r="E38" s="70"/>
      <c r="F38" s="70"/>
      <c r="G38" s="72"/>
      <c r="H38" s="73"/>
      <c r="I38" s="74"/>
      <c r="J38" s="70"/>
    </row>
    <row r="39" spans="1:10" ht="15" x14ac:dyDescent="0.3">
      <c r="A39" s="70"/>
      <c r="B39" s="70"/>
      <c r="C39" s="70"/>
      <c r="D39" s="70"/>
      <c r="E39" s="70"/>
      <c r="F39" s="70"/>
      <c r="G39" s="72"/>
      <c r="H39" s="80"/>
      <c r="I39" s="74"/>
      <c r="J39" s="70"/>
    </row>
    <row r="40" spans="1:10" ht="15" x14ac:dyDescent="0.3">
      <c r="A40" s="70"/>
      <c r="B40" s="70"/>
      <c r="C40" s="70"/>
      <c r="D40" s="70"/>
      <c r="E40" s="70"/>
      <c r="F40" s="70"/>
      <c r="G40" s="72"/>
      <c r="H40" s="80"/>
      <c r="I40" s="74"/>
      <c r="J40" s="70"/>
    </row>
    <row r="41" spans="1:10" ht="15" x14ac:dyDescent="0.3">
      <c r="A41" s="79"/>
      <c r="B41" s="79"/>
      <c r="C41" s="70"/>
      <c r="D41" s="70"/>
      <c r="E41" s="70"/>
      <c r="F41" s="70"/>
      <c r="G41" s="72"/>
      <c r="H41" s="80"/>
      <c r="I41" s="74"/>
      <c r="J41" s="70"/>
    </row>
    <row r="42" spans="1:10" ht="15" x14ac:dyDescent="0.3">
      <c r="A42" s="70"/>
      <c r="B42" s="70"/>
      <c r="C42" s="70"/>
      <c r="D42" s="70"/>
      <c r="E42" s="70"/>
      <c r="F42" s="70"/>
      <c r="G42" s="72"/>
      <c r="H42" s="80"/>
      <c r="I42" s="74"/>
      <c r="J42" s="70"/>
    </row>
  </sheetData>
  <dataValidations count="2">
    <dataValidation type="custom" allowBlank="1" showDropDown="1" sqref="H2:N21" xr:uid="{00000000-0002-0000-0700-000000000000}">
      <formula1>AND(ISNUMBER(H2),(NOT(OR(NOT(ISERROR(DATEVALUE(H2))), AND(ISNUMBER(H2), LEFT(CELL("format", H2))="D")))))</formula1>
    </dataValidation>
    <dataValidation type="list" allowBlank="1" sqref="D2:D21" xr:uid="{00000000-0002-0000-0700-000001000000}">
      <formula1>"Clear,Unclear"</formula1>
    </dataValidation>
  </dataValidation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N524"/>
  <sheetViews>
    <sheetView tabSelected="1" workbookViewId="0">
      <pane xSplit="3" ySplit="1" topLeftCell="D521" activePane="bottomRight" state="frozen"/>
      <selection pane="topRight" activeCell="D1" sqref="D1"/>
      <selection pane="bottomLeft" activeCell="A2" sqref="A2"/>
      <selection pane="bottomRight" activeCell="G526" sqref="G526"/>
    </sheetView>
  </sheetViews>
  <sheetFormatPr defaultColWidth="12.5703125" defaultRowHeight="15.75" customHeight="1" x14ac:dyDescent="0.2"/>
  <cols>
    <col min="1" max="1" width="14" customWidth="1"/>
    <col min="2" max="2" width="23" customWidth="1"/>
    <col min="3" max="3" width="18.140625" customWidth="1"/>
    <col min="4" max="4" width="7.42578125" customWidth="1"/>
    <col min="5" max="5" width="13.85546875" customWidth="1"/>
    <col min="6" max="6" width="20.42578125" customWidth="1"/>
    <col min="7" max="7" width="48.42578125" customWidth="1"/>
    <col min="8" max="8" width="41.28515625" customWidth="1"/>
    <col min="9" max="9" width="22.28515625" customWidth="1"/>
    <col min="10" max="10" width="24.140625" customWidth="1"/>
    <col min="11" max="11" width="22.42578125" customWidth="1"/>
    <col min="12" max="12" width="21.42578125" customWidth="1"/>
    <col min="13" max="13" width="18.42578125" customWidth="1"/>
    <col min="14" max="14" width="24.42578125" hidden="1" customWidth="1"/>
  </cols>
  <sheetData>
    <row r="1" spans="1:14" ht="45" x14ac:dyDescent="0.3">
      <c r="A1" s="49" t="s">
        <v>24</v>
      </c>
      <c r="B1" s="50" t="s">
        <v>74</v>
      </c>
      <c r="C1" s="50" t="s">
        <v>75</v>
      </c>
      <c r="D1" s="50" t="s">
        <v>76</v>
      </c>
      <c r="E1" s="51" t="s">
        <v>77</v>
      </c>
      <c r="F1" s="50" t="s">
        <v>78</v>
      </c>
      <c r="G1" s="50" t="s">
        <v>79</v>
      </c>
      <c r="H1" s="50" t="s">
        <v>80</v>
      </c>
      <c r="I1" s="51" t="s">
        <v>3</v>
      </c>
      <c r="J1" s="51" t="s">
        <v>6</v>
      </c>
      <c r="K1" s="51" t="s">
        <v>7</v>
      </c>
      <c r="L1" s="51" t="s">
        <v>81</v>
      </c>
      <c r="M1" s="50" t="s">
        <v>82</v>
      </c>
      <c r="N1" s="52" t="s">
        <v>83</v>
      </c>
    </row>
    <row r="2" spans="1:14" ht="409.5" x14ac:dyDescent="0.3">
      <c r="A2" s="90" t="s">
        <v>821</v>
      </c>
      <c r="B2" s="54" t="s">
        <v>84</v>
      </c>
      <c r="C2" s="54" t="s">
        <v>85</v>
      </c>
      <c r="D2" s="55" t="s">
        <v>86</v>
      </c>
      <c r="E2" s="54" t="s">
        <v>87</v>
      </c>
      <c r="F2" s="54" t="s">
        <v>88</v>
      </c>
      <c r="G2" s="54" t="s">
        <v>89</v>
      </c>
      <c r="H2" s="56" t="s">
        <v>300</v>
      </c>
      <c r="I2" s="58">
        <v>1</v>
      </c>
      <c r="J2" s="54">
        <v>1</v>
      </c>
      <c r="K2" s="54">
        <v>1</v>
      </c>
      <c r="L2" s="54">
        <v>1</v>
      </c>
      <c r="M2" s="54">
        <v>1</v>
      </c>
      <c r="N2" s="59"/>
    </row>
    <row r="3" spans="1:14" ht="330" x14ac:dyDescent="0.3">
      <c r="A3" s="90" t="s">
        <v>822</v>
      </c>
      <c r="B3" s="61" t="s">
        <v>84</v>
      </c>
      <c r="C3" s="61" t="s">
        <v>85</v>
      </c>
      <c r="D3" s="62" t="s">
        <v>86</v>
      </c>
      <c r="E3" s="61" t="s">
        <v>87</v>
      </c>
      <c r="F3" s="61" t="s">
        <v>88</v>
      </c>
      <c r="G3" s="61" t="s">
        <v>89</v>
      </c>
      <c r="H3" s="63" t="s">
        <v>301</v>
      </c>
      <c r="I3" s="65">
        <v>1</v>
      </c>
      <c r="J3" s="61">
        <v>1</v>
      </c>
      <c r="K3" s="61">
        <v>1</v>
      </c>
      <c r="L3" s="61">
        <v>1</v>
      </c>
      <c r="M3" s="61">
        <v>1</v>
      </c>
      <c r="N3" s="66"/>
    </row>
    <row r="4" spans="1:14" ht="409.5" x14ac:dyDescent="0.3">
      <c r="A4" s="90" t="s">
        <v>823</v>
      </c>
      <c r="B4" s="54" t="s">
        <v>84</v>
      </c>
      <c r="C4" s="54" t="s">
        <v>85</v>
      </c>
      <c r="D4" s="55" t="s">
        <v>86</v>
      </c>
      <c r="E4" s="54" t="s">
        <v>87</v>
      </c>
      <c r="F4" s="54" t="s">
        <v>88</v>
      </c>
      <c r="G4" s="54" t="s">
        <v>89</v>
      </c>
      <c r="H4" s="56" t="s">
        <v>302</v>
      </c>
      <c r="I4" s="58">
        <v>1</v>
      </c>
      <c r="J4" s="54">
        <v>1</v>
      </c>
      <c r="K4" s="54">
        <v>1</v>
      </c>
      <c r="L4" s="54">
        <v>1</v>
      </c>
      <c r="M4" s="54">
        <v>1</v>
      </c>
      <c r="N4" s="59"/>
    </row>
    <row r="5" spans="1:14" ht="409.5" x14ac:dyDescent="0.3">
      <c r="A5" s="90" t="s">
        <v>824</v>
      </c>
      <c r="B5" s="61" t="s">
        <v>84</v>
      </c>
      <c r="C5" s="61" t="s">
        <v>85</v>
      </c>
      <c r="D5" s="62" t="s">
        <v>86</v>
      </c>
      <c r="E5" s="61" t="s">
        <v>87</v>
      </c>
      <c r="F5" s="61" t="s">
        <v>88</v>
      </c>
      <c r="G5" s="61" t="s">
        <v>89</v>
      </c>
      <c r="H5" s="63" t="s">
        <v>303</v>
      </c>
      <c r="I5" s="65">
        <v>1</v>
      </c>
      <c r="J5" s="61">
        <v>1</v>
      </c>
      <c r="K5" s="61">
        <v>1</v>
      </c>
      <c r="L5" s="61">
        <v>1</v>
      </c>
      <c r="M5" s="61">
        <v>1</v>
      </c>
      <c r="N5" s="66"/>
    </row>
    <row r="6" spans="1:14" ht="409.5" x14ac:dyDescent="0.3">
      <c r="A6" s="90" t="s">
        <v>825</v>
      </c>
      <c r="B6" s="54" t="s">
        <v>84</v>
      </c>
      <c r="C6" s="54" t="s">
        <v>85</v>
      </c>
      <c r="D6" s="55" t="s">
        <v>86</v>
      </c>
      <c r="E6" s="54" t="s">
        <v>87</v>
      </c>
      <c r="F6" s="54" t="s">
        <v>88</v>
      </c>
      <c r="G6" s="54" t="s">
        <v>89</v>
      </c>
      <c r="H6" s="56" t="s">
        <v>304</v>
      </c>
      <c r="I6" s="58">
        <v>1</v>
      </c>
      <c r="J6" s="54">
        <f>7/8</f>
        <v>0.875</v>
      </c>
      <c r="K6" s="54">
        <v>0</v>
      </c>
      <c r="L6" s="54">
        <v>1</v>
      </c>
      <c r="M6" s="54">
        <v>1</v>
      </c>
      <c r="N6" s="59"/>
    </row>
    <row r="7" spans="1:14" ht="409.5" x14ac:dyDescent="0.3">
      <c r="A7" s="90" t="s">
        <v>826</v>
      </c>
      <c r="B7" s="61" t="s">
        <v>84</v>
      </c>
      <c r="C7" s="61" t="s">
        <v>85</v>
      </c>
      <c r="D7" s="62" t="s">
        <v>86</v>
      </c>
      <c r="E7" s="61" t="s">
        <v>87</v>
      </c>
      <c r="F7" s="61" t="s">
        <v>88</v>
      </c>
      <c r="G7" s="61" t="s">
        <v>89</v>
      </c>
      <c r="H7" s="63" t="s">
        <v>305</v>
      </c>
      <c r="I7" s="65">
        <v>1</v>
      </c>
      <c r="J7" s="61">
        <v>1</v>
      </c>
      <c r="K7" s="61">
        <v>0</v>
      </c>
      <c r="L7" s="61">
        <v>1</v>
      </c>
      <c r="M7" s="61">
        <v>1</v>
      </c>
      <c r="N7" s="66"/>
    </row>
    <row r="8" spans="1:14" ht="409.5" x14ac:dyDescent="0.3">
      <c r="A8" s="90" t="s">
        <v>827</v>
      </c>
      <c r="B8" s="54" t="s">
        <v>84</v>
      </c>
      <c r="C8" s="54" t="s">
        <v>85</v>
      </c>
      <c r="D8" s="55" t="s">
        <v>86</v>
      </c>
      <c r="E8" s="54" t="s">
        <v>87</v>
      </c>
      <c r="F8" s="54" t="s">
        <v>88</v>
      </c>
      <c r="G8" s="54" t="s">
        <v>89</v>
      </c>
      <c r="H8" s="56" t="s">
        <v>306</v>
      </c>
      <c r="I8" s="58">
        <v>1</v>
      </c>
      <c r="J8" s="54">
        <f>7/8</f>
        <v>0.875</v>
      </c>
      <c r="K8" s="54">
        <v>0</v>
      </c>
      <c r="L8" s="54">
        <v>1</v>
      </c>
      <c r="M8" s="54">
        <v>1</v>
      </c>
      <c r="N8" s="59"/>
    </row>
    <row r="9" spans="1:14" ht="409.5" x14ac:dyDescent="0.3">
      <c r="A9" s="90" t="s">
        <v>828</v>
      </c>
      <c r="B9" s="61" t="s">
        <v>84</v>
      </c>
      <c r="C9" s="61" t="s">
        <v>85</v>
      </c>
      <c r="D9" s="62" t="s">
        <v>86</v>
      </c>
      <c r="E9" s="61" t="s">
        <v>87</v>
      </c>
      <c r="F9" s="61" t="s">
        <v>88</v>
      </c>
      <c r="G9" s="61" t="s">
        <v>89</v>
      </c>
      <c r="H9" s="63" t="s">
        <v>307</v>
      </c>
      <c r="I9" s="65">
        <v>1</v>
      </c>
      <c r="J9" s="61">
        <v>1</v>
      </c>
      <c r="K9" s="61">
        <v>1</v>
      </c>
      <c r="L9" s="61">
        <v>1</v>
      </c>
      <c r="M9" s="61">
        <v>1</v>
      </c>
      <c r="N9" s="66"/>
    </row>
    <row r="10" spans="1:14" ht="409.5" x14ac:dyDescent="0.3">
      <c r="A10" s="90" t="s">
        <v>829</v>
      </c>
      <c r="B10" s="54" t="s">
        <v>84</v>
      </c>
      <c r="C10" s="54" t="s">
        <v>85</v>
      </c>
      <c r="D10" s="55" t="s">
        <v>86</v>
      </c>
      <c r="E10" s="54" t="s">
        <v>87</v>
      </c>
      <c r="F10" s="54" t="s">
        <v>88</v>
      </c>
      <c r="G10" s="54" t="s">
        <v>89</v>
      </c>
      <c r="H10" s="56" t="s">
        <v>308</v>
      </c>
      <c r="I10" s="58">
        <v>1</v>
      </c>
      <c r="J10" s="54">
        <v>1</v>
      </c>
      <c r="K10" s="54">
        <v>1</v>
      </c>
      <c r="L10" s="54">
        <v>1</v>
      </c>
      <c r="M10" s="54">
        <v>1</v>
      </c>
      <c r="N10" s="59"/>
    </row>
    <row r="11" spans="1:14" ht="409.5" x14ac:dyDescent="0.3">
      <c r="A11" s="90" t="s">
        <v>830</v>
      </c>
      <c r="B11" s="61" t="s">
        <v>84</v>
      </c>
      <c r="C11" s="61" t="s">
        <v>85</v>
      </c>
      <c r="D11" s="62" t="s">
        <v>86</v>
      </c>
      <c r="E11" s="61" t="s">
        <v>87</v>
      </c>
      <c r="F11" s="61" t="s">
        <v>88</v>
      </c>
      <c r="G11" s="61" t="s">
        <v>89</v>
      </c>
      <c r="H11" s="63" t="s">
        <v>309</v>
      </c>
      <c r="I11" s="65">
        <v>1</v>
      </c>
      <c r="J11" s="61">
        <v>1</v>
      </c>
      <c r="K11" s="61">
        <v>1</v>
      </c>
      <c r="L11" s="61">
        <v>1</v>
      </c>
      <c r="M11" s="61">
        <v>1</v>
      </c>
      <c r="N11" s="66"/>
    </row>
    <row r="12" spans="1:14" ht="409.5" x14ac:dyDescent="0.3">
      <c r="A12" s="90" t="s">
        <v>831</v>
      </c>
      <c r="B12" s="54" t="s">
        <v>84</v>
      </c>
      <c r="C12" s="54" t="s">
        <v>85</v>
      </c>
      <c r="D12" s="55" t="s">
        <v>86</v>
      </c>
      <c r="E12" s="54" t="s">
        <v>87</v>
      </c>
      <c r="F12" s="54" t="s">
        <v>88</v>
      </c>
      <c r="G12" s="54" t="s">
        <v>89</v>
      </c>
      <c r="H12" s="56" t="s">
        <v>310</v>
      </c>
      <c r="I12" s="58">
        <v>1</v>
      </c>
      <c r="J12" s="54">
        <v>1</v>
      </c>
      <c r="K12" s="54">
        <v>1</v>
      </c>
      <c r="L12" s="54">
        <v>1</v>
      </c>
      <c r="M12" s="54">
        <v>1</v>
      </c>
      <c r="N12" s="59"/>
    </row>
    <row r="13" spans="1:14" ht="409.5" x14ac:dyDescent="0.3">
      <c r="A13" s="90" t="s">
        <v>832</v>
      </c>
      <c r="B13" s="61" t="s">
        <v>84</v>
      </c>
      <c r="C13" s="61" t="s">
        <v>85</v>
      </c>
      <c r="D13" s="62" t="s">
        <v>86</v>
      </c>
      <c r="E13" s="61" t="s">
        <v>87</v>
      </c>
      <c r="F13" s="61" t="s">
        <v>88</v>
      </c>
      <c r="G13" s="61" t="s">
        <v>89</v>
      </c>
      <c r="H13" s="63" t="s">
        <v>311</v>
      </c>
      <c r="I13" s="65">
        <v>1</v>
      </c>
      <c r="J13" s="61">
        <v>0</v>
      </c>
      <c r="K13" s="61">
        <v>0</v>
      </c>
      <c r="L13" s="61">
        <v>1</v>
      </c>
      <c r="M13" s="61">
        <v>1</v>
      </c>
      <c r="N13" s="66"/>
    </row>
    <row r="14" spans="1:14" ht="409.5" x14ac:dyDescent="0.3">
      <c r="A14" s="90" t="s">
        <v>833</v>
      </c>
      <c r="B14" s="54" t="s">
        <v>84</v>
      </c>
      <c r="C14" s="54" t="s">
        <v>85</v>
      </c>
      <c r="D14" s="55" t="s">
        <v>86</v>
      </c>
      <c r="E14" s="54" t="s">
        <v>87</v>
      </c>
      <c r="F14" s="54" t="s">
        <v>88</v>
      </c>
      <c r="G14" s="54" t="s">
        <v>89</v>
      </c>
      <c r="H14" s="56" t="s">
        <v>312</v>
      </c>
      <c r="I14" s="58">
        <v>1</v>
      </c>
      <c r="J14" s="54">
        <v>1</v>
      </c>
      <c r="K14" s="54">
        <v>1</v>
      </c>
      <c r="L14" s="54">
        <v>1</v>
      </c>
      <c r="M14" s="54">
        <v>1</v>
      </c>
      <c r="N14" s="59"/>
    </row>
    <row r="15" spans="1:14" ht="409.5" x14ac:dyDescent="0.3">
      <c r="A15" s="90" t="s">
        <v>834</v>
      </c>
      <c r="B15" s="61" t="s">
        <v>84</v>
      </c>
      <c r="C15" s="61" t="s">
        <v>85</v>
      </c>
      <c r="D15" s="62" t="s">
        <v>86</v>
      </c>
      <c r="E15" s="61" t="s">
        <v>87</v>
      </c>
      <c r="F15" s="61" t="s">
        <v>88</v>
      </c>
      <c r="G15" s="61" t="s">
        <v>89</v>
      </c>
      <c r="H15" s="63" t="s">
        <v>313</v>
      </c>
      <c r="I15" s="65">
        <v>1</v>
      </c>
      <c r="J15" s="61">
        <v>1</v>
      </c>
      <c r="K15" s="61">
        <v>1</v>
      </c>
      <c r="L15" s="61">
        <v>1</v>
      </c>
      <c r="M15" s="61">
        <v>1</v>
      </c>
      <c r="N15" s="66"/>
    </row>
    <row r="16" spans="1:14" ht="409.5" x14ac:dyDescent="0.3">
      <c r="A16" s="90" t="s">
        <v>835</v>
      </c>
      <c r="B16" s="54" t="s">
        <v>84</v>
      </c>
      <c r="C16" s="54" t="s">
        <v>85</v>
      </c>
      <c r="D16" s="55" t="s">
        <v>86</v>
      </c>
      <c r="E16" s="54" t="s">
        <v>87</v>
      </c>
      <c r="F16" s="54" t="s">
        <v>88</v>
      </c>
      <c r="G16" s="54" t="s">
        <v>89</v>
      </c>
      <c r="H16" s="56" t="s">
        <v>314</v>
      </c>
      <c r="I16" s="58">
        <v>0</v>
      </c>
      <c r="J16" s="54">
        <v>0</v>
      </c>
      <c r="K16" s="54">
        <v>0</v>
      </c>
      <c r="L16" s="54">
        <v>1</v>
      </c>
      <c r="M16" s="54">
        <v>1</v>
      </c>
      <c r="N16" s="59"/>
    </row>
    <row r="17" spans="1:14" ht="390" x14ac:dyDescent="0.3">
      <c r="A17" s="90" t="s">
        <v>836</v>
      </c>
      <c r="B17" s="61" t="s">
        <v>84</v>
      </c>
      <c r="C17" s="61" t="s">
        <v>85</v>
      </c>
      <c r="D17" s="62" t="s">
        <v>86</v>
      </c>
      <c r="E17" s="61" t="s">
        <v>87</v>
      </c>
      <c r="F17" s="61" t="s">
        <v>88</v>
      </c>
      <c r="G17" s="61" t="s">
        <v>89</v>
      </c>
      <c r="H17" s="63" t="s">
        <v>315</v>
      </c>
      <c r="I17" s="92">
        <v>1</v>
      </c>
      <c r="J17" s="93">
        <v>1</v>
      </c>
      <c r="K17" s="93">
        <v>1</v>
      </c>
      <c r="L17" s="93">
        <v>1</v>
      </c>
      <c r="M17" s="93">
        <v>1</v>
      </c>
      <c r="N17" s="66"/>
    </row>
    <row r="18" spans="1:14" ht="409.5" x14ac:dyDescent="0.3">
      <c r="A18" s="90" t="s">
        <v>837</v>
      </c>
      <c r="B18" s="54" t="s">
        <v>84</v>
      </c>
      <c r="C18" s="54" t="s">
        <v>85</v>
      </c>
      <c r="D18" s="55" t="s">
        <v>86</v>
      </c>
      <c r="E18" s="54" t="s">
        <v>87</v>
      </c>
      <c r="F18" s="54" t="s">
        <v>88</v>
      </c>
      <c r="G18" s="54" t="s">
        <v>89</v>
      </c>
      <c r="H18" s="56" t="s">
        <v>316</v>
      </c>
      <c r="I18" s="92">
        <v>1</v>
      </c>
      <c r="J18" s="93">
        <v>1</v>
      </c>
      <c r="K18" s="93">
        <v>1</v>
      </c>
      <c r="L18" s="93">
        <v>1</v>
      </c>
      <c r="M18" s="93">
        <v>1</v>
      </c>
      <c r="N18" s="59"/>
    </row>
    <row r="19" spans="1:14" ht="405" x14ac:dyDescent="0.3">
      <c r="A19" s="90" t="s">
        <v>838</v>
      </c>
      <c r="B19" s="61" t="s">
        <v>84</v>
      </c>
      <c r="C19" s="61" t="s">
        <v>85</v>
      </c>
      <c r="D19" s="62" t="s">
        <v>86</v>
      </c>
      <c r="E19" s="61" t="s">
        <v>87</v>
      </c>
      <c r="F19" s="61" t="s">
        <v>88</v>
      </c>
      <c r="G19" s="61" t="s">
        <v>89</v>
      </c>
      <c r="H19" s="63" t="s">
        <v>317</v>
      </c>
      <c r="I19" s="92">
        <v>1</v>
      </c>
      <c r="J19" s="93">
        <v>1</v>
      </c>
      <c r="K19" s="93">
        <v>1</v>
      </c>
      <c r="L19" s="93">
        <v>1</v>
      </c>
      <c r="M19" s="93">
        <v>1</v>
      </c>
      <c r="N19" s="66"/>
    </row>
    <row r="20" spans="1:14" ht="409.5" x14ac:dyDescent="0.3">
      <c r="A20" s="90" t="s">
        <v>839</v>
      </c>
      <c r="B20" s="54" t="s">
        <v>84</v>
      </c>
      <c r="C20" s="54" t="s">
        <v>85</v>
      </c>
      <c r="D20" s="55" t="s">
        <v>86</v>
      </c>
      <c r="E20" s="54" t="s">
        <v>87</v>
      </c>
      <c r="F20" s="54" t="s">
        <v>88</v>
      </c>
      <c r="G20" s="54" t="s">
        <v>89</v>
      </c>
      <c r="H20" s="56" t="s">
        <v>318</v>
      </c>
      <c r="I20" s="58">
        <v>0</v>
      </c>
      <c r="J20" s="54">
        <v>0</v>
      </c>
      <c r="K20" s="54">
        <v>0</v>
      </c>
      <c r="L20" s="54">
        <v>0</v>
      </c>
      <c r="M20" s="54">
        <v>0</v>
      </c>
      <c r="N20" s="59"/>
    </row>
    <row r="21" spans="1:14" ht="375" x14ac:dyDescent="0.3">
      <c r="A21" s="90" t="s">
        <v>840</v>
      </c>
      <c r="B21" s="61" t="s">
        <v>84</v>
      </c>
      <c r="C21" s="61" t="s">
        <v>85</v>
      </c>
      <c r="D21" s="62" t="s">
        <v>86</v>
      </c>
      <c r="E21" s="61" t="s">
        <v>87</v>
      </c>
      <c r="F21" s="61" t="s">
        <v>88</v>
      </c>
      <c r="G21" s="61" t="s">
        <v>89</v>
      </c>
      <c r="H21" s="63" t="s">
        <v>319</v>
      </c>
      <c r="I21" s="65">
        <v>0</v>
      </c>
      <c r="J21" s="61">
        <v>0</v>
      </c>
      <c r="K21" s="61">
        <v>0</v>
      </c>
      <c r="L21" s="61">
        <v>0</v>
      </c>
      <c r="M21" s="61">
        <v>0</v>
      </c>
      <c r="N21" s="66"/>
    </row>
    <row r="22" spans="1:14" ht="409.5" x14ac:dyDescent="0.3">
      <c r="A22" s="90" t="s">
        <v>841</v>
      </c>
      <c r="B22" s="54" t="s">
        <v>84</v>
      </c>
      <c r="C22" s="54" t="s">
        <v>85</v>
      </c>
      <c r="D22" s="55" t="s">
        <v>86</v>
      </c>
      <c r="E22" s="54" t="s">
        <v>87</v>
      </c>
      <c r="F22" s="54" t="s">
        <v>88</v>
      </c>
      <c r="G22" s="54" t="s">
        <v>89</v>
      </c>
      <c r="H22" s="56" t="s">
        <v>320</v>
      </c>
      <c r="I22" s="58">
        <v>0</v>
      </c>
      <c r="J22" s="54">
        <f>1/11</f>
        <v>9.0909090909090912E-2</v>
      </c>
      <c r="K22" s="54">
        <v>0</v>
      </c>
      <c r="L22" s="54">
        <v>1</v>
      </c>
      <c r="M22" s="54">
        <v>1</v>
      </c>
      <c r="N22" s="59"/>
    </row>
    <row r="23" spans="1:14" ht="409.5" x14ac:dyDescent="0.3">
      <c r="A23" s="90" t="s">
        <v>842</v>
      </c>
      <c r="B23" s="61" t="s">
        <v>84</v>
      </c>
      <c r="C23" s="61" t="s">
        <v>85</v>
      </c>
      <c r="D23" s="62" t="s">
        <v>86</v>
      </c>
      <c r="E23" s="61" t="s">
        <v>87</v>
      </c>
      <c r="F23" s="61" t="s">
        <v>88</v>
      </c>
      <c r="G23" s="61" t="s">
        <v>89</v>
      </c>
      <c r="H23" s="63" t="s">
        <v>321</v>
      </c>
      <c r="I23" s="92">
        <v>1</v>
      </c>
      <c r="J23" s="93">
        <v>1</v>
      </c>
      <c r="K23" s="93">
        <v>1</v>
      </c>
      <c r="L23" s="93">
        <v>1</v>
      </c>
      <c r="M23" s="93">
        <v>1</v>
      </c>
      <c r="N23" s="66"/>
    </row>
    <row r="24" spans="1:14" ht="390" x14ac:dyDescent="0.3">
      <c r="A24" s="90" t="s">
        <v>843</v>
      </c>
      <c r="B24" s="54" t="s">
        <v>84</v>
      </c>
      <c r="C24" s="54" t="s">
        <v>85</v>
      </c>
      <c r="D24" s="55" t="s">
        <v>86</v>
      </c>
      <c r="E24" s="54" t="s">
        <v>87</v>
      </c>
      <c r="F24" s="54" t="s">
        <v>88</v>
      </c>
      <c r="G24" s="54" t="s">
        <v>89</v>
      </c>
      <c r="H24" s="56" t="s">
        <v>322</v>
      </c>
      <c r="I24" s="92">
        <v>1</v>
      </c>
      <c r="J24" s="93">
        <v>1</v>
      </c>
      <c r="K24" s="93">
        <v>1</v>
      </c>
      <c r="L24" s="93">
        <v>1</v>
      </c>
      <c r="M24" s="93">
        <v>1</v>
      </c>
      <c r="N24" s="59"/>
    </row>
    <row r="25" spans="1:14" ht="405" x14ac:dyDescent="0.3">
      <c r="A25" s="90" t="s">
        <v>844</v>
      </c>
      <c r="B25" s="61" t="s">
        <v>84</v>
      </c>
      <c r="C25" s="61" t="s">
        <v>85</v>
      </c>
      <c r="D25" s="62" t="s">
        <v>86</v>
      </c>
      <c r="E25" s="61" t="s">
        <v>87</v>
      </c>
      <c r="F25" s="61" t="s">
        <v>88</v>
      </c>
      <c r="G25" s="61" t="s">
        <v>89</v>
      </c>
      <c r="H25" s="63" t="s">
        <v>323</v>
      </c>
      <c r="I25" s="92">
        <v>1</v>
      </c>
      <c r="J25" s="93">
        <v>1</v>
      </c>
      <c r="K25" s="93">
        <v>1</v>
      </c>
      <c r="L25" s="93">
        <v>1</v>
      </c>
      <c r="M25" s="93">
        <v>1</v>
      </c>
      <c r="N25" s="66"/>
    </row>
    <row r="26" spans="1:14" ht="409.5" x14ac:dyDescent="0.3">
      <c r="A26" s="90" t="s">
        <v>845</v>
      </c>
      <c r="B26" s="54" t="s">
        <v>84</v>
      </c>
      <c r="C26" s="54" t="s">
        <v>85</v>
      </c>
      <c r="D26" s="55" t="s">
        <v>86</v>
      </c>
      <c r="E26" s="54" t="s">
        <v>87</v>
      </c>
      <c r="F26" s="54" t="s">
        <v>88</v>
      </c>
      <c r="G26" s="54" t="s">
        <v>89</v>
      </c>
      <c r="H26" s="56" t="s">
        <v>324</v>
      </c>
      <c r="I26" s="92">
        <v>1</v>
      </c>
      <c r="J26" s="93">
        <v>1</v>
      </c>
      <c r="K26" s="93">
        <v>1</v>
      </c>
      <c r="L26" s="93">
        <v>1</v>
      </c>
      <c r="M26" s="93">
        <v>1</v>
      </c>
      <c r="N26" s="59"/>
    </row>
    <row r="27" spans="1:14" ht="409.5" x14ac:dyDescent="0.3">
      <c r="A27" s="91" t="s">
        <v>821</v>
      </c>
      <c r="B27" s="61" t="s">
        <v>91</v>
      </c>
      <c r="C27" s="61" t="s">
        <v>92</v>
      </c>
      <c r="D27" s="62" t="s">
        <v>93</v>
      </c>
      <c r="E27" s="61" t="s">
        <v>87</v>
      </c>
      <c r="F27" s="61" t="s">
        <v>94</v>
      </c>
      <c r="G27" s="61" t="s">
        <v>95</v>
      </c>
      <c r="H27" s="63" t="s">
        <v>325</v>
      </c>
      <c r="I27" s="92">
        <v>1</v>
      </c>
      <c r="J27" s="93">
        <v>1</v>
      </c>
      <c r="K27" s="93">
        <v>1</v>
      </c>
      <c r="L27" s="93">
        <v>1</v>
      </c>
      <c r="M27" s="93">
        <v>1</v>
      </c>
      <c r="N27" s="66"/>
    </row>
    <row r="28" spans="1:14" ht="300" x14ac:dyDescent="0.3">
      <c r="A28" s="91" t="s">
        <v>822</v>
      </c>
      <c r="B28" s="54" t="s">
        <v>91</v>
      </c>
      <c r="C28" s="54" t="s">
        <v>92</v>
      </c>
      <c r="D28" s="55" t="s">
        <v>93</v>
      </c>
      <c r="E28" s="54" t="s">
        <v>87</v>
      </c>
      <c r="F28" s="54" t="s">
        <v>94</v>
      </c>
      <c r="G28" s="54" t="s">
        <v>95</v>
      </c>
      <c r="H28" s="56" t="s">
        <v>326</v>
      </c>
      <c r="I28" s="58">
        <v>1</v>
      </c>
      <c r="J28" s="54">
        <v>1</v>
      </c>
      <c r="K28" s="54">
        <v>1</v>
      </c>
      <c r="L28" s="54">
        <v>1</v>
      </c>
      <c r="M28" s="54">
        <v>1</v>
      </c>
      <c r="N28" s="59"/>
    </row>
    <row r="29" spans="1:14" ht="409.5" x14ac:dyDescent="0.3">
      <c r="A29" s="91" t="s">
        <v>823</v>
      </c>
      <c r="B29" s="61" t="s">
        <v>91</v>
      </c>
      <c r="C29" s="61" t="s">
        <v>92</v>
      </c>
      <c r="D29" s="62" t="s">
        <v>93</v>
      </c>
      <c r="E29" s="61" t="s">
        <v>87</v>
      </c>
      <c r="F29" s="61" t="s">
        <v>94</v>
      </c>
      <c r="G29" s="61" t="s">
        <v>95</v>
      </c>
      <c r="H29" s="63" t="s">
        <v>327</v>
      </c>
      <c r="I29" s="65">
        <v>1</v>
      </c>
      <c r="J29" s="61">
        <v>1</v>
      </c>
      <c r="K29" s="61">
        <v>1</v>
      </c>
      <c r="L29" s="61">
        <v>1</v>
      </c>
      <c r="M29" s="61">
        <v>1</v>
      </c>
      <c r="N29" s="66"/>
    </row>
    <row r="30" spans="1:14" ht="409.5" x14ac:dyDescent="0.3">
      <c r="A30" s="91" t="s">
        <v>824</v>
      </c>
      <c r="B30" s="54" t="s">
        <v>91</v>
      </c>
      <c r="C30" s="54" t="s">
        <v>92</v>
      </c>
      <c r="D30" s="55" t="s">
        <v>93</v>
      </c>
      <c r="E30" s="54" t="s">
        <v>87</v>
      </c>
      <c r="F30" s="54" t="s">
        <v>94</v>
      </c>
      <c r="G30" s="54" t="s">
        <v>95</v>
      </c>
      <c r="H30" s="56" t="s">
        <v>328</v>
      </c>
      <c r="I30" s="58">
        <v>1</v>
      </c>
      <c r="J30" s="54">
        <v>1</v>
      </c>
      <c r="K30" s="54">
        <v>1</v>
      </c>
      <c r="L30" s="54">
        <v>1</v>
      </c>
      <c r="M30" s="54">
        <v>1</v>
      </c>
      <c r="N30" s="59"/>
    </row>
    <row r="31" spans="1:14" ht="405" x14ac:dyDescent="0.3">
      <c r="A31" s="91" t="s">
        <v>825</v>
      </c>
      <c r="B31" s="61" t="s">
        <v>91</v>
      </c>
      <c r="C31" s="61" t="s">
        <v>92</v>
      </c>
      <c r="D31" s="62" t="s">
        <v>93</v>
      </c>
      <c r="E31" s="61" t="s">
        <v>87</v>
      </c>
      <c r="F31" s="61" t="s">
        <v>94</v>
      </c>
      <c r="G31" s="61" t="s">
        <v>95</v>
      </c>
      <c r="H31" s="63" t="s">
        <v>329</v>
      </c>
      <c r="I31" s="65">
        <v>1</v>
      </c>
      <c r="J31" s="61">
        <v>1</v>
      </c>
      <c r="K31" s="61">
        <v>1</v>
      </c>
      <c r="L31" s="61">
        <v>1</v>
      </c>
      <c r="M31" s="61">
        <v>1</v>
      </c>
      <c r="N31" s="66"/>
    </row>
    <row r="32" spans="1:14" ht="409.5" x14ac:dyDescent="0.3">
      <c r="A32" s="91" t="s">
        <v>826</v>
      </c>
      <c r="B32" s="54" t="s">
        <v>91</v>
      </c>
      <c r="C32" s="54" t="s">
        <v>92</v>
      </c>
      <c r="D32" s="55" t="s">
        <v>93</v>
      </c>
      <c r="E32" s="54" t="s">
        <v>87</v>
      </c>
      <c r="F32" s="54" t="s">
        <v>94</v>
      </c>
      <c r="G32" s="54" t="s">
        <v>95</v>
      </c>
      <c r="H32" s="56" t="s">
        <v>330</v>
      </c>
      <c r="I32" s="58">
        <v>1</v>
      </c>
      <c r="J32" s="54">
        <f>5/9</f>
        <v>0.55555555555555558</v>
      </c>
      <c r="K32" s="54">
        <v>0</v>
      </c>
      <c r="L32" s="54">
        <v>1</v>
      </c>
      <c r="M32" s="54">
        <v>1</v>
      </c>
      <c r="N32" s="59"/>
    </row>
    <row r="33" spans="1:14" ht="409.5" x14ac:dyDescent="0.3">
      <c r="A33" s="91" t="s">
        <v>827</v>
      </c>
      <c r="B33" s="61" t="s">
        <v>91</v>
      </c>
      <c r="C33" s="61" t="s">
        <v>92</v>
      </c>
      <c r="D33" s="62" t="s">
        <v>93</v>
      </c>
      <c r="E33" s="61" t="s">
        <v>87</v>
      </c>
      <c r="F33" s="61" t="s">
        <v>94</v>
      </c>
      <c r="G33" s="61" t="s">
        <v>95</v>
      </c>
      <c r="H33" s="63" t="s">
        <v>331</v>
      </c>
      <c r="I33" s="65">
        <v>1</v>
      </c>
      <c r="J33" s="61">
        <v>1</v>
      </c>
      <c r="K33" s="61">
        <v>1</v>
      </c>
      <c r="L33" s="61">
        <v>1</v>
      </c>
      <c r="M33" s="61">
        <v>1</v>
      </c>
      <c r="N33" s="66"/>
    </row>
    <row r="34" spans="1:14" ht="409.5" x14ac:dyDescent="0.3">
      <c r="A34" s="91" t="s">
        <v>828</v>
      </c>
      <c r="B34" s="54" t="s">
        <v>91</v>
      </c>
      <c r="C34" s="54" t="s">
        <v>92</v>
      </c>
      <c r="D34" s="55" t="s">
        <v>93</v>
      </c>
      <c r="E34" s="54" t="s">
        <v>87</v>
      </c>
      <c r="F34" s="54" t="s">
        <v>94</v>
      </c>
      <c r="G34" s="54" t="s">
        <v>95</v>
      </c>
      <c r="H34" s="56" t="s">
        <v>332</v>
      </c>
      <c r="I34" s="58">
        <v>1</v>
      </c>
      <c r="J34" s="54">
        <v>1</v>
      </c>
      <c r="K34" s="54">
        <v>1</v>
      </c>
      <c r="L34" s="54">
        <v>1</v>
      </c>
      <c r="M34" s="54">
        <v>1</v>
      </c>
      <c r="N34" s="59"/>
    </row>
    <row r="35" spans="1:14" ht="409.5" x14ac:dyDescent="0.3">
      <c r="A35" s="91" t="s">
        <v>829</v>
      </c>
      <c r="B35" s="61" t="s">
        <v>91</v>
      </c>
      <c r="C35" s="61" t="s">
        <v>92</v>
      </c>
      <c r="D35" s="62" t="s">
        <v>93</v>
      </c>
      <c r="E35" s="61" t="s">
        <v>87</v>
      </c>
      <c r="F35" s="61" t="s">
        <v>94</v>
      </c>
      <c r="G35" s="61" t="s">
        <v>95</v>
      </c>
      <c r="H35" s="63" t="s">
        <v>333</v>
      </c>
      <c r="I35" s="65">
        <v>1</v>
      </c>
      <c r="J35" s="61">
        <v>1</v>
      </c>
      <c r="K35" s="61">
        <v>1</v>
      </c>
      <c r="L35" s="61">
        <v>1</v>
      </c>
      <c r="M35" s="61">
        <v>1</v>
      </c>
      <c r="N35" s="66"/>
    </row>
    <row r="36" spans="1:14" ht="409.5" x14ac:dyDescent="0.3">
      <c r="A36" s="91" t="s">
        <v>830</v>
      </c>
      <c r="B36" s="54" t="s">
        <v>91</v>
      </c>
      <c r="C36" s="54" t="s">
        <v>92</v>
      </c>
      <c r="D36" s="55" t="s">
        <v>93</v>
      </c>
      <c r="E36" s="54" t="s">
        <v>87</v>
      </c>
      <c r="F36" s="54" t="s">
        <v>94</v>
      </c>
      <c r="G36" s="54" t="s">
        <v>95</v>
      </c>
      <c r="H36" s="56" t="s">
        <v>334</v>
      </c>
      <c r="I36" s="58">
        <v>1</v>
      </c>
      <c r="J36" s="54">
        <v>1</v>
      </c>
      <c r="K36" s="54">
        <v>1</v>
      </c>
      <c r="L36" s="54">
        <v>1</v>
      </c>
      <c r="M36" s="54">
        <v>1</v>
      </c>
      <c r="N36" s="59"/>
    </row>
    <row r="37" spans="1:14" ht="405" x14ac:dyDescent="0.3">
      <c r="A37" s="91" t="s">
        <v>831</v>
      </c>
      <c r="B37" s="61" t="s">
        <v>91</v>
      </c>
      <c r="C37" s="61" t="s">
        <v>92</v>
      </c>
      <c r="D37" s="62" t="s">
        <v>93</v>
      </c>
      <c r="E37" s="61" t="s">
        <v>87</v>
      </c>
      <c r="F37" s="61" t="s">
        <v>94</v>
      </c>
      <c r="G37" s="61" t="s">
        <v>95</v>
      </c>
      <c r="H37" s="63" t="s">
        <v>335</v>
      </c>
      <c r="I37" s="65">
        <v>1</v>
      </c>
      <c r="J37" s="61">
        <v>1</v>
      </c>
      <c r="K37" s="61">
        <v>1</v>
      </c>
      <c r="L37" s="61">
        <v>1</v>
      </c>
      <c r="M37" s="61">
        <v>1</v>
      </c>
      <c r="N37" s="66"/>
    </row>
    <row r="38" spans="1:14" ht="330" x14ac:dyDescent="0.3">
      <c r="A38" s="91" t="s">
        <v>832</v>
      </c>
      <c r="B38" s="54" t="s">
        <v>91</v>
      </c>
      <c r="C38" s="54" t="s">
        <v>92</v>
      </c>
      <c r="D38" s="55" t="s">
        <v>93</v>
      </c>
      <c r="E38" s="54" t="s">
        <v>87</v>
      </c>
      <c r="F38" s="54" t="s">
        <v>94</v>
      </c>
      <c r="G38" s="54" t="s">
        <v>95</v>
      </c>
      <c r="H38" s="56" t="s">
        <v>336</v>
      </c>
      <c r="I38" s="58">
        <v>1</v>
      </c>
      <c r="J38" s="54">
        <f>1/7</f>
        <v>0.14285714285714285</v>
      </c>
      <c r="K38" s="54">
        <v>0</v>
      </c>
      <c r="L38" s="54">
        <v>1</v>
      </c>
      <c r="M38" s="54">
        <v>1</v>
      </c>
      <c r="N38" s="59"/>
    </row>
    <row r="39" spans="1:14" ht="409.5" x14ac:dyDescent="0.3">
      <c r="A39" s="91" t="s">
        <v>833</v>
      </c>
      <c r="B39" s="61" t="s">
        <v>91</v>
      </c>
      <c r="C39" s="61" t="s">
        <v>92</v>
      </c>
      <c r="D39" s="62" t="s">
        <v>93</v>
      </c>
      <c r="E39" s="61" t="s">
        <v>87</v>
      </c>
      <c r="F39" s="61" t="s">
        <v>94</v>
      </c>
      <c r="G39" s="61" t="s">
        <v>95</v>
      </c>
      <c r="H39" s="63" t="s">
        <v>337</v>
      </c>
      <c r="I39" s="65">
        <v>1</v>
      </c>
      <c r="J39" s="61">
        <v>1</v>
      </c>
      <c r="K39" s="61">
        <v>1</v>
      </c>
      <c r="L39" s="61">
        <v>1</v>
      </c>
      <c r="M39" s="61">
        <v>1</v>
      </c>
      <c r="N39" s="66"/>
    </row>
    <row r="40" spans="1:14" ht="409.5" x14ac:dyDescent="0.3">
      <c r="A40" s="91" t="s">
        <v>834</v>
      </c>
      <c r="B40" s="54" t="s">
        <v>91</v>
      </c>
      <c r="C40" s="54" t="s">
        <v>92</v>
      </c>
      <c r="D40" s="55" t="s">
        <v>93</v>
      </c>
      <c r="E40" s="54" t="s">
        <v>87</v>
      </c>
      <c r="F40" s="54" t="s">
        <v>94</v>
      </c>
      <c r="G40" s="54" t="s">
        <v>95</v>
      </c>
      <c r="H40" s="56" t="s">
        <v>338</v>
      </c>
      <c r="I40" s="58">
        <v>1</v>
      </c>
      <c r="J40" s="54">
        <v>1</v>
      </c>
      <c r="K40" s="54">
        <v>1</v>
      </c>
      <c r="L40" s="54">
        <v>1</v>
      </c>
      <c r="M40" s="54">
        <v>1</v>
      </c>
      <c r="N40" s="59"/>
    </row>
    <row r="41" spans="1:14" ht="405" x14ac:dyDescent="0.3">
      <c r="A41" s="91" t="s">
        <v>835</v>
      </c>
      <c r="B41" s="61" t="s">
        <v>91</v>
      </c>
      <c r="C41" s="61" t="s">
        <v>92</v>
      </c>
      <c r="D41" s="62" t="s">
        <v>93</v>
      </c>
      <c r="E41" s="61" t="s">
        <v>87</v>
      </c>
      <c r="F41" s="61" t="s">
        <v>94</v>
      </c>
      <c r="G41" s="61" t="s">
        <v>95</v>
      </c>
      <c r="H41" s="63" t="s">
        <v>339</v>
      </c>
      <c r="I41" s="65">
        <v>1</v>
      </c>
      <c r="J41" s="61">
        <f>1/9</f>
        <v>0.1111111111111111</v>
      </c>
      <c r="K41" s="61">
        <v>0</v>
      </c>
      <c r="L41" s="61">
        <v>1</v>
      </c>
      <c r="M41" s="61">
        <v>1</v>
      </c>
      <c r="N41" s="66"/>
    </row>
    <row r="42" spans="1:14" ht="390" x14ac:dyDescent="0.3">
      <c r="A42" s="91" t="s">
        <v>836</v>
      </c>
      <c r="B42" s="54" t="s">
        <v>91</v>
      </c>
      <c r="C42" s="54" t="s">
        <v>92</v>
      </c>
      <c r="D42" s="55" t="s">
        <v>93</v>
      </c>
      <c r="E42" s="54" t="s">
        <v>87</v>
      </c>
      <c r="F42" s="54" t="s">
        <v>94</v>
      </c>
      <c r="G42" s="54" t="s">
        <v>95</v>
      </c>
      <c r="H42" s="56" t="s">
        <v>340</v>
      </c>
      <c r="I42" s="58">
        <v>1</v>
      </c>
      <c r="J42" s="54">
        <v>1</v>
      </c>
      <c r="K42" s="54">
        <v>1</v>
      </c>
      <c r="L42" s="54">
        <v>1</v>
      </c>
      <c r="M42" s="54">
        <v>1</v>
      </c>
      <c r="N42" s="59"/>
    </row>
    <row r="43" spans="1:14" ht="409.5" x14ac:dyDescent="0.3">
      <c r="A43" s="91" t="s">
        <v>837</v>
      </c>
      <c r="B43" s="61" t="s">
        <v>91</v>
      </c>
      <c r="C43" s="61" t="s">
        <v>92</v>
      </c>
      <c r="D43" s="62" t="s">
        <v>93</v>
      </c>
      <c r="E43" s="61" t="s">
        <v>87</v>
      </c>
      <c r="F43" s="61" t="s">
        <v>94</v>
      </c>
      <c r="G43" s="61" t="s">
        <v>95</v>
      </c>
      <c r="H43" s="63" t="s">
        <v>341</v>
      </c>
      <c r="I43" s="65">
        <v>1</v>
      </c>
      <c r="J43" s="61">
        <v>1</v>
      </c>
      <c r="K43" s="61">
        <v>1</v>
      </c>
      <c r="L43" s="61">
        <v>1</v>
      </c>
      <c r="M43" s="61">
        <v>1</v>
      </c>
      <c r="N43" s="66"/>
    </row>
    <row r="44" spans="1:14" ht="360" x14ac:dyDescent="0.3">
      <c r="A44" s="91" t="s">
        <v>838</v>
      </c>
      <c r="B44" s="54" t="s">
        <v>91</v>
      </c>
      <c r="C44" s="54" t="s">
        <v>92</v>
      </c>
      <c r="D44" s="55" t="s">
        <v>93</v>
      </c>
      <c r="E44" s="54" t="s">
        <v>87</v>
      </c>
      <c r="F44" s="54" t="s">
        <v>94</v>
      </c>
      <c r="G44" s="54" t="s">
        <v>95</v>
      </c>
      <c r="H44" s="56" t="s">
        <v>342</v>
      </c>
      <c r="I44" s="58">
        <v>1</v>
      </c>
      <c r="J44" s="54">
        <v>1</v>
      </c>
      <c r="K44" s="54">
        <v>1</v>
      </c>
      <c r="L44" s="54">
        <v>1</v>
      </c>
      <c r="M44" s="54">
        <v>1</v>
      </c>
      <c r="N44" s="59"/>
    </row>
    <row r="45" spans="1:14" ht="360" x14ac:dyDescent="0.3">
      <c r="A45" s="91" t="s">
        <v>839</v>
      </c>
      <c r="B45" s="61" t="s">
        <v>91</v>
      </c>
      <c r="C45" s="61" t="s">
        <v>92</v>
      </c>
      <c r="D45" s="62" t="s">
        <v>93</v>
      </c>
      <c r="E45" s="61" t="s">
        <v>87</v>
      </c>
      <c r="F45" s="61" t="s">
        <v>94</v>
      </c>
      <c r="G45" s="61" t="s">
        <v>95</v>
      </c>
      <c r="H45" s="63" t="s">
        <v>343</v>
      </c>
      <c r="I45" s="65">
        <v>0</v>
      </c>
      <c r="J45" s="61">
        <v>0</v>
      </c>
      <c r="K45" s="61">
        <v>0</v>
      </c>
      <c r="L45" s="61">
        <v>0</v>
      </c>
      <c r="M45" s="61">
        <v>0</v>
      </c>
      <c r="N45" s="66"/>
    </row>
    <row r="46" spans="1:14" ht="345" x14ac:dyDescent="0.3">
      <c r="A46" s="91" t="s">
        <v>840</v>
      </c>
      <c r="B46" s="54" t="s">
        <v>91</v>
      </c>
      <c r="C46" s="54" t="s">
        <v>92</v>
      </c>
      <c r="D46" s="55" t="s">
        <v>93</v>
      </c>
      <c r="E46" s="54" t="s">
        <v>87</v>
      </c>
      <c r="F46" s="54" t="s">
        <v>94</v>
      </c>
      <c r="G46" s="54" t="s">
        <v>95</v>
      </c>
      <c r="H46" s="56" t="s">
        <v>344</v>
      </c>
      <c r="I46" s="58">
        <v>1</v>
      </c>
      <c r="J46" s="54">
        <f>1/13</f>
        <v>7.6923076923076927E-2</v>
      </c>
      <c r="K46" s="54">
        <v>0</v>
      </c>
      <c r="L46" s="54">
        <v>0</v>
      </c>
      <c r="M46" s="54">
        <v>0</v>
      </c>
      <c r="N46" s="59"/>
    </row>
    <row r="47" spans="1:14" ht="405" x14ac:dyDescent="0.3">
      <c r="A47" s="91" t="s">
        <v>841</v>
      </c>
      <c r="B47" s="61" t="s">
        <v>91</v>
      </c>
      <c r="C47" s="61" t="s">
        <v>92</v>
      </c>
      <c r="D47" s="62" t="s">
        <v>93</v>
      </c>
      <c r="E47" s="61" t="s">
        <v>87</v>
      </c>
      <c r="F47" s="61" t="s">
        <v>94</v>
      </c>
      <c r="G47" s="61" t="s">
        <v>95</v>
      </c>
      <c r="H47" s="63" t="s">
        <v>345</v>
      </c>
      <c r="I47" s="65">
        <v>0</v>
      </c>
      <c r="J47" s="61">
        <v>0</v>
      </c>
      <c r="K47" s="61">
        <v>0</v>
      </c>
      <c r="L47" s="61">
        <v>1</v>
      </c>
      <c r="M47" s="61">
        <v>1</v>
      </c>
      <c r="N47" s="66"/>
    </row>
    <row r="48" spans="1:14" ht="409.5" x14ac:dyDescent="0.3">
      <c r="A48" s="91" t="s">
        <v>842</v>
      </c>
      <c r="B48" s="54" t="s">
        <v>91</v>
      </c>
      <c r="C48" s="54" t="s">
        <v>92</v>
      </c>
      <c r="D48" s="55" t="s">
        <v>93</v>
      </c>
      <c r="E48" s="54" t="s">
        <v>87</v>
      </c>
      <c r="F48" s="54" t="s">
        <v>94</v>
      </c>
      <c r="G48" s="54" t="s">
        <v>95</v>
      </c>
      <c r="H48" s="56" t="s">
        <v>346</v>
      </c>
      <c r="I48" s="58">
        <v>1</v>
      </c>
      <c r="J48" s="54">
        <v>1</v>
      </c>
      <c r="K48" s="54">
        <v>1</v>
      </c>
      <c r="L48" s="54">
        <v>1</v>
      </c>
      <c r="M48" s="54">
        <v>1</v>
      </c>
      <c r="N48" s="59"/>
    </row>
    <row r="49" spans="1:14" ht="375" x14ac:dyDescent="0.3">
      <c r="A49" s="91" t="s">
        <v>843</v>
      </c>
      <c r="B49" s="61" t="s">
        <v>91</v>
      </c>
      <c r="C49" s="61" t="s">
        <v>92</v>
      </c>
      <c r="D49" s="62" t="s">
        <v>93</v>
      </c>
      <c r="E49" s="61" t="s">
        <v>87</v>
      </c>
      <c r="F49" s="61" t="s">
        <v>94</v>
      </c>
      <c r="G49" s="61" t="s">
        <v>95</v>
      </c>
      <c r="H49" s="63" t="s">
        <v>347</v>
      </c>
      <c r="I49" s="65">
        <v>1</v>
      </c>
      <c r="J49" s="61">
        <v>1</v>
      </c>
      <c r="K49" s="61">
        <v>1</v>
      </c>
      <c r="L49" s="61">
        <v>1</v>
      </c>
      <c r="M49" s="61">
        <v>1</v>
      </c>
      <c r="N49" s="66"/>
    </row>
    <row r="50" spans="1:14" ht="285" x14ac:dyDescent="0.3">
      <c r="A50" s="91" t="s">
        <v>844</v>
      </c>
      <c r="B50" s="54" t="s">
        <v>91</v>
      </c>
      <c r="C50" s="54" t="s">
        <v>92</v>
      </c>
      <c r="D50" s="55" t="s">
        <v>93</v>
      </c>
      <c r="E50" s="54" t="s">
        <v>87</v>
      </c>
      <c r="F50" s="54" t="s">
        <v>94</v>
      </c>
      <c r="G50" s="54" t="s">
        <v>95</v>
      </c>
      <c r="H50" s="56" t="s">
        <v>348</v>
      </c>
      <c r="I50" s="58">
        <v>1</v>
      </c>
      <c r="J50" s="54">
        <v>1</v>
      </c>
      <c r="K50" s="54">
        <v>1</v>
      </c>
      <c r="L50" s="54">
        <v>1</v>
      </c>
      <c r="M50" s="54">
        <v>1</v>
      </c>
      <c r="N50" s="59"/>
    </row>
    <row r="51" spans="1:14" ht="409.5" x14ac:dyDescent="0.3">
      <c r="A51" s="91" t="s">
        <v>845</v>
      </c>
      <c r="B51" s="61" t="s">
        <v>91</v>
      </c>
      <c r="C51" s="61" t="s">
        <v>92</v>
      </c>
      <c r="D51" s="62" t="s">
        <v>93</v>
      </c>
      <c r="E51" s="61" t="s">
        <v>87</v>
      </c>
      <c r="F51" s="61" t="s">
        <v>94</v>
      </c>
      <c r="G51" s="61" t="s">
        <v>95</v>
      </c>
      <c r="H51" s="63" t="s">
        <v>349</v>
      </c>
      <c r="I51" s="65">
        <v>1</v>
      </c>
      <c r="J51" s="61">
        <v>1</v>
      </c>
      <c r="K51" s="61">
        <v>1</v>
      </c>
      <c r="L51" s="61">
        <v>1</v>
      </c>
      <c r="M51" s="61">
        <v>1</v>
      </c>
      <c r="N51" s="66"/>
    </row>
    <row r="52" spans="1:14" ht="375" x14ac:dyDescent="0.3">
      <c r="A52" s="91" t="s">
        <v>821</v>
      </c>
      <c r="B52" s="54" t="s">
        <v>97</v>
      </c>
      <c r="C52" s="54" t="s">
        <v>98</v>
      </c>
      <c r="D52" s="55" t="s">
        <v>99</v>
      </c>
      <c r="E52" s="54" t="s">
        <v>100</v>
      </c>
      <c r="F52" s="54" t="s">
        <v>101</v>
      </c>
      <c r="G52" s="54" t="s">
        <v>102</v>
      </c>
      <c r="H52" s="56" t="s">
        <v>350</v>
      </c>
      <c r="I52" s="58">
        <v>1</v>
      </c>
      <c r="J52" s="54">
        <v>1</v>
      </c>
      <c r="K52" s="54">
        <v>1</v>
      </c>
      <c r="L52" s="54">
        <v>1</v>
      </c>
      <c r="M52" s="54">
        <v>1</v>
      </c>
      <c r="N52" s="59"/>
    </row>
    <row r="53" spans="1:14" ht="345" x14ac:dyDescent="0.3">
      <c r="A53" s="91" t="s">
        <v>822</v>
      </c>
      <c r="B53" s="61" t="s">
        <v>97</v>
      </c>
      <c r="C53" s="61" t="s">
        <v>98</v>
      </c>
      <c r="D53" s="62" t="s">
        <v>99</v>
      </c>
      <c r="E53" s="61" t="s">
        <v>100</v>
      </c>
      <c r="F53" s="61" t="s">
        <v>101</v>
      </c>
      <c r="G53" s="61" t="s">
        <v>102</v>
      </c>
      <c r="H53" s="63" t="s">
        <v>351</v>
      </c>
      <c r="I53" s="65">
        <v>1</v>
      </c>
      <c r="J53" s="61">
        <v>1</v>
      </c>
      <c r="K53" s="61">
        <v>1</v>
      </c>
      <c r="L53" s="61">
        <v>1</v>
      </c>
      <c r="M53" s="61">
        <v>1</v>
      </c>
      <c r="N53" s="66"/>
    </row>
    <row r="54" spans="1:14" ht="409.5" x14ac:dyDescent="0.3">
      <c r="A54" s="91" t="s">
        <v>823</v>
      </c>
      <c r="B54" s="54" t="s">
        <v>97</v>
      </c>
      <c r="C54" s="54" t="s">
        <v>98</v>
      </c>
      <c r="D54" s="55" t="s">
        <v>99</v>
      </c>
      <c r="E54" s="54" t="s">
        <v>100</v>
      </c>
      <c r="F54" s="54" t="s">
        <v>101</v>
      </c>
      <c r="G54" s="54" t="s">
        <v>102</v>
      </c>
      <c r="H54" s="56" t="s">
        <v>352</v>
      </c>
      <c r="I54" s="58">
        <v>1</v>
      </c>
      <c r="J54" s="54">
        <v>1</v>
      </c>
      <c r="K54" s="54">
        <v>1</v>
      </c>
      <c r="L54" s="54">
        <v>1</v>
      </c>
      <c r="M54" s="54">
        <v>1</v>
      </c>
      <c r="N54" s="59"/>
    </row>
    <row r="55" spans="1:14" ht="409.5" x14ac:dyDescent="0.3">
      <c r="A55" s="91" t="s">
        <v>824</v>
      </c>
      <c r="B55" s="61" t="s">
        <v>97</v>
      </c>
      <c r="C55" s="61" t="s">
        <v>98</v>
      </c>
      <c r="D55" s="62" t="s">
        <v>99</v>
      </c>
      <c r="E55" s="61" t="s">
        <v>100</v>
      </c>
      <c r="F55" s="61" t="s">
        <v>101</v>
      </c>
      <c r="G55" s="61" t="s">
        <v>102</v>
      </c>
      <c r="H55" s="63" t="s">
        <v>353</v>
      </c>
      <c r="I55" s="65">
        <v>1</v>
      </c>
      <c r="J55" s="61">
        <v>1</v>
      </c>
      <c r="K55" s="61">
        <v>1</v>
      </c>
      <c r="L55" s="61">
        <v>1</v>
      </c>
      <c r="M55" s="61">
        <v>1</v>
      </c>
      <c r="N55" s="66"/>
    </row>
    <row r="56" spans="1:14" ht="409.5" x14ac:dyDescent="0.3">
      <c r="A56" s="91" t="s">
        <v>825</v>
      </c>
      <c r="B56" s="54" t="s">
        <v>97</v>
      </c>
      <c r="C56" s="54" t="s">
        <v>98</v>
      </c>
      <c r="D56" s="55" t="s">
        <v>99</v>
      </c>
      <c r="E56" s="54" t="s">
        <v>100</v>
      </c>
      <c r="F56" s="54" t="s">
        <v>101</v>
      </c>
      <c r="G56" s="54" t="s">
        <v>102</v>
      </c>
      <c r="H56" s="56" t="s">
        <v>354</v>
      </c>
      <c r="I56" s="58">
        <v>1</v>
      </c>
      <c r="J56" s="54">
        <v>1</v>
      </c>
      <c r="K56" s="54">
        <v>1</v>
      </c>
      <c r="L56" s="54">
        <v>1</v>
      </c>
      <c r="M56" s="54">
        <v>1</v>
      </c>
      <c r="N56" s="59"/>
    </row>
    <row r="57" spans="1:14" ht="405" x14ac:dyDescent="0.3">
      <c r="A57" s="91" t="s">
        <v>826</v>
      </c>
      <c r="B57" s="61" t="s">
        <v>97</v>
      </c>
      <c r="C57" s="61" t="s">
        <v>98</v>
      </c>
      <c r="D57" s="62" t="s">
        <v>99</v>
      </c>
      <c r="E57" s="61" t="s">
        <v>100</v>
      </c>
      <c r="F57" s="61" t="s">
        <v>101</v>
      </c>
      <c r="G57" s="61" t="s">
        <v>102</v>
      </c>
      <c r="H57" s="63" t="s">
        <v>355</v>
      </c>
      <c r="I57" s="65">
        <v>1</v>
      </c>
      <c r="J57" s="61">
        <v>0.25</v>
      </c>
      <c r="K57" s="61">
        <v>0</v>
      </c>
      <c r="L57" s="61">
        <v>0</v>
      </c>
      <c r="M57" s="61">
        <v>0</v>
      </c>
      <c r="N57" s="66"/>
    </row>
    <row r="58" spans="1:14" ht="255" x14ac:dyDescent="0.3">
      <c r="A58" s="91" t="s">
        <v>827</v>
      </c>
      <c r="B58" s="54" t="s">
        <v>97</v>
      </c>
      <c r="C58" s="54" t="s">
        <v>98</v>
      </c>
      <c r="D58" s="55" t="s">
        <v>99</v>
      </c>
      <c r="E58" s="54" t="s">
        <v>100</v>
      </c>
      <c r="F58" s="54" t="s">
        <v>101</v>
      </c>
      <c r="G58" s="54" t="s">
        <v>102</v>
      </c>
      <c r="H58" s="56" t="s">
        <v>356</v>
      </c>
      <c r="I58" s="58">
        <v>0</v>
      </c>
      <c r="J58" s="54">
        <v>0</v>
      </c>
      <c r="K58" s="54">
        <v>0</v>
      </c>
      <c r="L58" s="54">
        <v>0</v>
      </c>
      <c r="M58" s="54">
        <v>0</v>
      </c>
      <c r="N58" s="59"/>
    </row>
    <row r="59" spans="1:14" ht="315" x14ac:dyDescent="0.3">
      <c r="A59" s="91" t="s">
        <v>828</v>
      </c>
      <c r="B59" s="61" t="s">
        <v>97</v>
      </c>
      <c r="C59" s="61" t="s">
        <v>98</v>
      </c>
      <c r="D59" s="62" t="s">
        <v>99</v>
      </c>
      <c r="E59" s="61" t="s">
        <v>100</v>
      </c>
      <c r="F59" s="61" t="s">
        <v>101</v>
      </c>
      <c r="G59" s="61" t="s">
        <v>102</v>
      </c>
      <c r="H59" s="63" t="s">
        <v>357</v>
      </c>
      <c r="I59" s="92">
        <v>1</v>
      </c>
      <c r="J59" s="93">
        <v>1</v>
      </c>
      <c r="K59" s="93">
        <v>1</v>
      </c>
      <c r="L59" s="93">
        <v>1</v>
      </c>
      <c r="M59" s="93">
        <v>1</v>
      </c>
      <c r="N59" s="66"/>
    </row>
    <row r="60" spans="1:14" ht="345" x14ac:dyDescent="0.3">
      <c r="A60" s="91" t="s">
        <v>829</v>
      </c>
      <c r="B60" s="54" t="s">
        <v>97</v>
      </c>
      <c r="C60" s="54" t="s">
        <v>98</v>
      </c>
      <c r="D60" s="55" t="s">
        <v>99</v>
      </c>
      <c r="E60" s="54" t="s">
        <v>100</v>
      </c>
      <c r="F60" s="54" t="s">
        <v>101</v>
      </c>
      <c r="G60" s="54" t="s">
        <v>102</v>
      </c>
      <c r="H60" s="56" t="s">
        <v>358</v>
      </c>
      <c r="I60" s="58">
        <v>0</v>
      </c>
      <c r="J60" s="54">
        <f>2/4</f>
        <v>0.5</v>
      </c>
      <c r="K60" s="54">
        <v>0</v>
      </c>
      <c r="L60" s="54">
        <v>1</v>
      </c>
      <c r="M60" s="54">
        <v>1</v>
      </c>
      <c r="N60" s="59"/>
    </row>
    <row r="61" spans="1:14" ht="409.5" x14ac:dyDescent="0.3">
      <c r="A61" s="91" t="s">
        <v>830</v>
      </c>
      <c r="B61" s="61" t="s">
        <v>97</v>
      </c>
      <c r="C61" s="61" t="s">
        <v>98</v>
      </c>
      <c r="D61" s="62" t="s">
        <v>99</v>
      </c>
      <c r="E61" s="61" t="s">
        <v>100</v>
      </c>
      <c r="F61" s="61" t="s">
        <v>101</v>
      </c>
      <c r="G61" s="61" t="s">
        <v>102</v>
      </c>
      <c r="H61" s="63" t="s">
        <v>359</v>
      </c>
      <c r="I61" s="92">
        <v>1</v>
      </c>
      <c r="J61" s="93">
        <v>1</v>
      </c>
      <c r="K61" s="93">
        <v>1</v>
      </c>
      <c r="L61" s="93">
        <v>1</v>
      </c>
      <c r="M61" s="93">
        <v>1</v>
      </c>
      <c r="N61" s="66"/>
    </row>
    <row r="62" spans="1:14" ht="409.5" x14ac:dyDescent="0.3">
      <c r="A62" s="91" t="s">
        <v>831</v>
      </c>
      <c r="B62" s="54" t="s">
        <v>97</v>
      </c>
      <c r="C62" s="54" t="s">
        <v>98</v>
      </c>
      <c r="D62" s="55" t="s">
        <v>99</v>
      </c>
      <c r="E62" s="54" t="s">
        <v>100</v>
      </c>
      <c r="F62" s="54" t="s">
        <v>101</v>
      </c>
      <c r="G62" s="54" t="s">
        <v>102</v>
      </c>
      <c r="H62" s="56" t="s">
        <v>360</v>
      </c>
      <c r="I62" s="92">
        <v>1</v>
      </c>
      <c r="J62" s="93">
        <v>1</v>
      </c>
      <c r="K62" s="93">
        <v>1</v>
      </c>
      <c r="L62" s="93">
        <v>1</v>
      </c>
      <c r="M62" s="93">
        <v>1</v>
      </c>
      <c r="N62" s="59"/>
    </row>
    <row r="63" spans="1:14" ht="255" x14ac:dyDescent="0.3">
      <c r="A63" s="91" t="s">
        <v>832</v>
      </c>
      <c r="B63" s="61" t="s">
        <v>97</v>
      </c>
      <c r="C63" s="61" t="s">
        <v>98</v>
      </c>
      <c r="D63" s="62" t="s">
        <v>99</v>
      </c>
      <c r="E63" s="61" t="s">
        <v>100</v>
      </c>
      <c r="F63" s="61" t="s">
        <v>101</v>
      </c>
      <c r="G63" s="61" t="s">
        <v>102</v>
      </c>
      <c r="H63" s="63" t="s">
        <v>361</v>
      </c>
      <c r="I63" s="65">
        <v>0</v>
      </c>
      <c r="J63" s="61">
        <f>1/4</f>
        <v>0.25</v>
      </c>
      <c r="K63" s="61">
        <v>0</v>
      </c>
      <c r="L63" s="61">
        <v>1</v>
      </c>
      <c r="M63" s="61">
        <v>0</v>
      </c>
      <c r="N63" s="66"/>
    </row>
    <row r="64" spans="1:14" ht="405" x14ac:dyDescent="0.3">
      <c r="A64" s="91" t="s">
        <v>833</v>
      </c>
      <c r="B64" s="54" t="s">
        <v>97</v>
      </c>
      <c r="C64" s="54" t="s">
        <v>98</v>
      </c>
      <c r="D64" s="55" t="s">
        <v>99</v>
      </c>
      <c r="E64" s="54" t="s">
        <v>100</v>
      </c>
      <c r="F64" s="54" t="s">
        <v>101</v>
      </c>
      <c r="G64" s="54" t="s">
        <v>102</v>
      </c>
      <c r="H64" s="56" t="s">
        <v>362</v>
      </c>
      <c r="I64" s="92">
        <v>0</v>
      </c>
      <c r="J64" s="93">
        <f t="shared" ref="J64:J65" si="0">2/4</f>
        <v>0.5</v>
      </c>
      <c r="K64" s="93">
        <v>0</v>
      </c>
      <c r="L64" s="93">
        <v>1</v>
      </c>
      <c r="M64" s="93">
        <v>1</v>
      </c>
      <c r="N64" s="59"/>
    </row>
    <row r="65" spans="1:14" ht="409.5" x14ac:dyDescent="0.3">
      <c r="A65" s="91" t="s">
        <v>834</v>
      </c>
      <c r="B65" s="61" t="s">
        <v>97</v>
      </c>
      <c r="C65" s="61" t="s">
        <v>98</v>
      </c>
      <c r="D65" s="62" t="s">
        <v>99</v>
      </c>
      <c r="E65" s="61" t="s">
        <v>100</v>
      </c>
      <c r="F65" s="61" t="s">
        <v>101</v>
      </c>
      <c r="G65" s="61" t="s">
        <v>102</v>
      </c>
      <c r="H65" s="63" t="s">
        <v>363</v>
      </c>
      <c r="I65" s="65">
        <v>0</v>
      </c>
      <c r="J65" s="61">
        <f t="shared" si="0"/>
        <v>0.5</v>
      </c>
      <c r="K65" s="61">
        <v>0</v>
      </c>
      <c r="L65" s="61">
        <v>1</v>
      </c>
      <c r="M65" s="61">
        <v>1</v>
      </c>
      <c r="N65" s="66"/>
    </row>
    <row r="66" spans="1:14" ht="375" x14ac:dyDescent="0.3">
      <c r="A66" s="91" t="s">
        <v>835</v>
      </c>
      <c r="B66" s="54" t="s">
        <v>97</v>
      </c>
      <c r="C66" s="54" t="s">
        <v>98</v>
      </c>
      <c r="D66" s="55" t="s">
        <v>99</v>
      </c>
      <c r="E66" s="54" t="s">
        <v>100</v>
      </c>
      <c r="F66" s="54" t="s">
        <v>101</v>
      </c>
      <c r="G66" s="54" t="s">
        <v>102</v>
      </c>
      <c r="H66" s="56" t="s">
        <v>364</v>
      </c>
      <c r="I66" s="58">
        <v>1</v>
      </c>
      <c r="J66" s="54">
        <f>3/4</f>
        <v>0.75</v>
      </c>
      <c r="K66" s="54">
        <v>0</v>
      </c>
      <c r="L66" s="54">
        <v>1</v>
      </c>
      <c r="M66" s="54">
        <v>1</v>
      </c>
      <c r="N66" s="59"/>
    </row>
    <row r="67" spans="1:14" ht="405" x14ac:dyDescent="0.3">
      <c r="A67" s="91" t="s">
        <v>836</v>
      </c>
      <c r="B67" s="61" t="s">
        <v>97</v>
      </c>
      <c r="C67" s="61" t="s">
        <v>98</v>
      </c>
      <c r="D67" s="62" t="s">
        <v>99</v>
      </c>
      <c r="E67" s="61" t="s">
        <v>100</v>
      </c>
      <c r="F67" s="61" t="s">
        <v>101</v>
      </c>
      <c r="G67" s="61" t="s">
        <v>102</v>
      </c>
      <c r="H67" s="63" t="s">
        <v>365</v>
      </c>
      <c r="I67" s="92">
        <v>1</v>
      </c>
      <c r="J67" s="93">
        <v>1</v>
      </c>
      <c r="K67" s="93">
        <v>1</v>
      </c>
      <c r="L67" s="93">
        <v>1</v>
      </c>
      <c r="M67" s="93">
        <v>1</v>
      </c>
      <c r="N67" s="66"/>
    </row>
    <row r="68" spans="1:14" ht="409.5" x14ac:dyDescent="0.3">
      <c r="A68" s="91" t="s">
        <v>837</v>
      </c>
      <c r="B68" s="54" t="s">
        <v>97</v>
      </c>
      <c r="C68" s="54" t="s">
        <v>98</v>
      </c>
      <c r="D68" s="55" t="s">
        <v>99</v>
      </c>
      <c r="E68" s="54" t="s">
        <v>100</v>
      </c>
      <c r="F68" s="54" t="s">
        <v>101</v>
      </c>
      <c r="G68" s="54" t="s">
        <v>102</v>
      </c>
      <c r="H68" s="56" t="s">
        <v>366</v>
      </c>
      <c r="I68" s="92">
        <v>1</v>
      </c>
      <c r="J68" s="93">
        <v>1</v>
      </c>
      <c r="K68" s="93">
        <v>1</v>
      </c>
      <c r="L68" s="93">
        <v>1</v>
      </c>
      <c r="M68" s="93">
        <v>1</v>
      </c>
      <c r="N68" s="59"/>
    </row>
    <row r="69" spans="1:14" ht="375" x14ac:dyDescent="0.3">
      <c r="A69" s="91" t="s">
        <v>838</v>
      </c>
      <c r="B69" s="61" t="s">
        <v>97</v>
      </c>
      <c r="C69" s="61" t="s">
        <v>98</v>
      </c>
      <c r="D69" s="62" t="s">
        <v>99</v>
      </c>
      <c r="E69" s="61" t="s">
        <v>100</v>
      </c>
      <c r="F69" s="61" t="s">
        <v>101</v>
      </c>
      <c r="G69" s="61" t="s">
        <v>102</v>
      </c>
      <c r="H69" s="63" t="s">
        <v>367</v>
      </c>
      <c r="I69" s="92">
        <v>1</v>
      </c>
      <c r="J69" s="93">
        <v>1</v>
      </c>
      <c r="K69" s="93">
        <v>1</v>
      </c>
      <c r="L69" s="93">
        <v>1</v>
      </c>
      <c r="M69" s="93">
        <v>1</v>
      </c>
      <c r="N69" s="66"/>
    </row>
    <row r="70" spans="1:14" ht="405" x14ac:dyDescent="0.3">
      <c r="A70" s="91" t="s">
        <v>839</v>
      </c>
      <c r="B70" s="54" t="s">
        <v>97</v>
      </c>
      <c r="C70" s="54" t="s">
        <v>98</v>
      </c>
      <c r="D70" s="55" t="s">
        <v>99</v>
      </c>
      <c r="E70" s="54" t="s">
        <v>100</v>
      </c>
      <c r="F70" s="54" t="s">
        <v>101</v>
      </c>
      <c r="G70" s="54" t="s">
        <v>102</v>
      </c>
      <c r="H70" s="56" t="s">
        <v>368</v>
      </c>
      <c r="I70" s="58">
        <v>0</v>
      </c>
      <c r="J70" s="54">
        <v>0</v>
      </c>
      <c r="K70" s="54">
        <v>0</v>
      </c>
      <c r="L70" s="54">
        <v>0</v>
      </c>
      <c r="M70" s="54">
        <v>0</v>
      </c>
      <c r="N70" s="59"/>
    </row>
    <row r="71" spans="1:14" ht="360" x14ac:dyDescent="0.3">
      <c r="A71" s="91" t="s">
        <v>840</v>
      </c>
      <c r="B71" s="61" t="s">
        <v>97</v>
      </c>
      <c r="C71" s="61" t="s">
        <v>98</v>
      </c>
      <c r="D71" s="62" t="s">
        <v>99</v>
      </c>
      <c r="E71" s="61" t="s">
        <v>100</v>
      </c>
      <c r="F71" s="61" t="s">
        <v>101</v>
      </c>
      <c r="G71" s="61" t="s">
        <v>102</v>
      </c>
      <c r="H71" s="63" t="s">
        <v>369</v>
      </c>
      <c r="I71" s="65">
        <v>0</v>
      </c>
      <c r="J71" s="61">
        <v>0</v>
      </c>
      <c r="K71" s="61">
        <v>0</v>
      </c>
      <c r="L71" s="61">
        <v>0</v>
      </c>
      <c r="M71" s="61">
        <v>0</v>
      </c>
      <c r="N71" s="66"/>
    </row>
    <row r="72" spans="1:14" ht="360" x14ac:dyDescent="0.3">
      <c r="A72" s="91" t="s">
        <v>841</v>
      </c>
      <c r="B72" s="54" t="s">
        <v>97</v>
      </c>
      <c r="C72" s="54" t="s">
        <v>98</v>
      </c>
      <c r="D72" s="55" t="s">
        <v>99</v>
      </c>
      <c r="E72" s="54" t="s">
        <v>100</v>
      </c>
      <c r="F72" s="54" t="s">
        <v>101</v>
      </c>
      <c r="G72" s="54" t="s">
        <v>102</v>
      </c>
      <c r="H72" s="56" t="s">
        <v>370</v>
      </c>
      <c r="I72" s="58">
        <v>0</v>
      </c>
      <c r="J72" s="54">
        <f>1/4</f>
        <v>0.25</v>
      </c>
      <c r="K72" s="54">
        <v>0</v>
      </c>
      <c r="L72" s="54">
        <v>1</v>
      </c>
      <c r="M72" s="54">
        <v>1</v>
      </c>
      <c r="N72" s="59"/>
    </row>
    <row r="73" spans="1:14" ht="390" x14ac:dyDescent="0.3">
      <c r="A73" s="91" t="s">
        <v>842</v>
      </c>
      <c r="B73" s="61" t="s">
        <v>97</v>
      </c>
      <c r="C73" s="61" t="s">
        <v>98</v>
      </c>
      <c r="D73" s="62" t="s">
        <v>99</v>
      </c>
      <c r="E73" s="61" t="s">
        <v>100</v>
      </c>
      <c r="F73" s="61" t="s">
        <v>101</v>
      </c>
      <c r="G73" s="61" t="s">
        <v>102</v>
      </c>
      <c r="H73" s="63" t="s">
        <v>371</v>
      </c>
      <c r="I73" s="92">
        <v>1</v>
      </c>
      <c r="J73" s="93">
        <v>1</v>
      </c>
      <c r="K73" s="93">
        <v>1</v>
      </c>
      <c r="L73" s="93">
        <v>1</v>
      </c>
      <c r="M73" s="93">
        <v>1</v>
      </c>
      <c r="N73" s="66"/>
    </row>
    <row r="74" spans="1:14" ht="409.5" x14ac:dyDescent="0.3">
      <c r="A74" s="91" t="s">
        <v>843</v>
      </c>
      <c r="B74" s="54" t="s">
        <v>97</v>
      </c>
      <c r="C74" s="54" t="s">
        <v>98</v>
      </c>
      <c r="D74" s="55" t="s">
        <v>99</v>
      </c>
      <c r="E74" s="54" t="s">
        <v>100</v>
      </c>
      <c r="F74" s="54" t="s">
        <v>101</v>
      </c>
      <c r="G74" s="54" t="s">
        <v>102</v>
      </c>
      <c r="H74" s="56" t="s">
        <v>372</v>
      </c>
      <c r="I74" s="92">
        <v>1</v>
      </c>
      <c r="J74" s="93">
        <v>1</v>
      </c>
      <c r="K74" s="93">
        <v>1</v>
      </c>
      <c r="L74" s="93">
        <v>1</v>
      </c>
      <c r="M74" s="93">
        <v>1</v>
      </c>
      <c r="N74" s="59"/>
    </row>
    <row r="75" spans="1:14" ht="255" x14ac:dyDescent="0.3">
      <c r="A75" s="91" t="s">
        <v>844</v>
      </c>
      <c r="B75" s="61" t="s">
        <v>97</v>
      </c>
      <c r="C75" s="61" t="s">
        <v>98</v>
      </c>
      <c r="D75" s="62" t="s">
        <v>99</v>
      </c>
      <c r="E75" s="61" t="s">
        <v>100</v>
      </c>
      <c r="F75" s="61" t="s">
        <v>101</v>
      </c>
      <c r="G75" s="61" t="s">
        <v>102</v>
      </c>
      <c r="H75" s="63" t="s">
        <v>373</v>
      </c>
      <c r="I75" s="92">
        <v>1</v>
      </c>
      <c r="J75" s="93">
        <v>1</v>
      </c>
      <c r="K75" s="93">
        <v>1</v>
      </c>
      <c r="L75" s="93">
        <v>1</v>
      </c>
      <c r="M75" s="93">
        <v>1</v>
      </c>
      <c r="N75" s="66"/>
    </row>
    <row r="76" spans="1:14" ht="409.5" x14ac:dyDescent="0.3">
      <c r="A76" s="91" t="s">
        <v>845</v>
      </c>
      <c r="B76" s="54" t="s">
        <v>97</v>
      </c>
      <c r="C76" s="54" t="s">
        <v>98</v>
      </c>
      <c r="D76" s="55" t="s">
        <v>99</v>
      </c>
      <c r="E76" s="54" t="s">
        <v>100</v>
      </c>
      <c r="F76" s="54" t="s">
        <v>101</v>
      </c>
      <c r="G76" s="54" t="s">
        <v>102</v>
      </c>
      <c r="H76" s="56" t="s">
        <v>374</v>
      </c>
      <c r="I76" s="92">
        <v>1</v>
      </c>
      <c r="J76" s="93">
        <v>1</v>
      </c>
      <c r="K76" s="93">
        <v>1</v>
      </c>
      <c r="L76" s="93">
        <v>1</v>
      </c>
      <c r="M76" s="93">
        <v>1</v>
      </c>
      <c r="N76" s="59"/>
    </row>
    <row r="77" spans="1:14" ht="375" x14ac:dyDescent="0.3">
      <c r="A77" s="91" t="s">
        <v>821</v>
      </c>
      <c r="B77" s="61" t="s">
        <v>104</v>
      </c>
      <c r="C77" s="61" t="s">
        <v>105</v>
      </c>
      <c r="D77" s="62" t="s">
        <v>106</v>
      </c>
      <c r="E77" s="61" t="s">
        <v>100</v>
      </c>
      <c r="F77" s="61" t="s">
        <v>107</v>
      </c>
      <c r="G77" s="61" t="s">
        <v>108</v>
      </c>
      <c r="H77" s="63" t="s">
        <v>375</v>
      </c>
      <c r="I77" s="65">
        <v>1</v>
      </c>
      <c r="J77" s="61">
        <v>1</v>
      </c>
      <c r="K77" s="61">
        <v>1</v>
      </c>
      <c r="L77" s="61">
        <v>1</v>
      </c>
      <c r="M77" s="61">
        <v>1</v>
      </c>
      <c r="N77" s="66"/>
    </row>
    <row r="78" spans="1:14" ht="270" x14ac:dyDescent="0.3">
      <c r="A78" s="91" t="s">
        <v>822</v>
      </c>
      <c r="B78" s="54" t="s">
        <v>104</v>
      </c>
      <c r="C78" s="54" t="s">
        <v>105</v>
      </c>
      <c r="D78" s="55" t="s">
        <v>106</v>
      </c>
      <c r="E78" s="54" t="s">
        <v>100</v>
      </c>
      <c r="F78" s="54" t="s">
        <v>107</v>
      </c>
      <c r="G78" s="54" t="s">
        <v>108</v>
      </c>
      <c r="H78" s="56" t="s">
        <v>376</v>
      </c>
      <c r="I78" s="58">
        <v>1</v>
      </c>
      <c r="J78" s="54">
        <v>1</v>
      </c>
      <c r="K78" s="54">
        <v>1</v>
      </c>
      <c r="L78" s="54">
        <v>0</v>
      </c>
      <c r="M78" s="54">
        <v>0</v>
      </c>
      <c r="N78" s="59"/>
    </row>
    <row r="79" spans="1:14" ht="330" x14ac:dyDescent="0.3">
      <c r="A79" s="91" t="s">
        <v>823</v>
      </c>
      <c r="B79" s="61" t="s">
        <v>104</v>
      </c>
      <c r="C79" s="61" t="s">
        <v>105</v>
      </c>
      <c r="D79" s="62" t="s">
        <v>106</v>
      </c>
      <c r="E79" s="61" t="s">
        <v>100</v>
      </c>
      <c r="F79" s="61" t="s">
        <v>107</v>
      </c>
      <c r="G79" s="61" t="s">
        <v>108</v>
      </c>
      <c r="H79" s="63" t="s">
        <v>377</v>
      </c>
      <c r="I79" s="65">
        <v>1</v>
      </c>
      <c r="J79" s="61">
        <v>1</v>
      </c>
      <c r="K79" s="61">
        <v>1</v>
      </c>
      <c r="L79" s="61">
        <v>1</v>
      </c>
      <c r="M79" s="61">
        <v>1</v>
      </c>
      <c r="N79" s="66"/>
    </row>
    <row r="80" spans="1:14" ht="409.5" x14ac:dyDescent="0.3">
      <c r="A80" s="91" t="s">
        <v>824</v>
      </c>
      <c r="B80" s="54" t="s">
        <v>104</v>
      </c>
      <c r="C80" s="54" t="s">
        <v>105</v>
      </c>
      <c r="D80" s="55" t="s">
        <v>106</v>
      </c>
      <c r="E80" s="54" t="s">
        <v>100</v>
      </c>
      <c r="F80" s="54" t="s">
        <v>107</v>
      </c>
      <c r="G80" s="54" t="s">
        <v>108</v>
      </c>
      <c r="H80" s="56" t="s">
        <v>378</v>
      </c>
      <c r="I80" s="58">
        <v>1</v>
      </c>
      <c r="J80" s="54">
        <v>1</v>
      </c>
      <c r="K80" s="54">
        <v>1</v>
      </c>
      <c r="L80" s="54">
        <v>1</v>
      </c>
      <c r="M80" s="54">
        <v>1</v>
      </c>
      <c r="N80" s="59"/>
    </row>
    <row r="81" spans="1:14" ht="390" x14ac:dyDescent="0.3">
      <c r="A81" s="91" t="s">
        <v>825</v>
      </c>
      <c r="B81" s="61" t="s">
        <v>104</v>
      </c>
      <c r="C81" s="61" t="s">
        <v>105</v>
      </c>
      <c r="D81" s="62" t="s">
        <v>106</v>
      </c>
      <c r="E81" s="61" t="s">
        <v>100</v>
      </c>
      <c r="F81" s="61" t="s">
        <v>107</v>
      </c>
      <c r="G81" s="61" t="s">
        <v>108</v>
      </c>
      <c r="H81" s="63" t="s">
        <v>379</v>
      </c>
      <c r="I81" s="65">
        <v>1</v>
      </c>
      <c r="J81" s="61">
        <v>1</v>
      </c>
      <c r="K81" s="61">
        <v>1</v>
      </c>
      <c r="L81" s="61">
        <v>1</v>
      </c>
      <c r="M81" s="61">
        <v>1</v>
      </c>
      <c r="N81" s="66"/>
    </row>
    <row r="82" spans="1:14" ht="409.5" x14ac:dyDescent="0.3">
      <c r="A82" s="91" t="s">
        <v>826</v>
      </c>
      <c r="B82" s="54" t="s">
        <v>104</v>
      </c>
      <c r="C82" s="54" t="s">
        <v>105</v>
      </c>
      <c r="D82" s="55" t="s">
        <v>106</v>
      </c>
      <c r="E82" s="54" t="s">
        <v>100</v>
      </c>
      <c r="F82" s="54" t="s">
        <v>107</v>
      </c>
      <c r="G82" s="54" t="s">
        <v>108</v>
      </c>
      <c r="H82" s="56" t="s">
        <v>380</v>
      </c>
      <c r="I82" s="58">
        <v>1</v>
      </c>
      <c r="J82" s="54">
        <f>2/5</f>
        <v>0.4</v>
      </c>
      <c r="K82" s="54">
        <v>0</v>
      </c>
      <c r="L82" s="54">
        <v>0</v>
      </c>
      <c r="M82" s="54">
        <v>0</v>
      </c>
      <c r="N82" s="59"/>
    </row>
    <row r="83" spans="1:14" ht="409.5" x14ac:dyDescent="0.3">
      <c r="A83" s="91" t="s">
        <v>827</v>
      </c>
      <c r="B83" s="61" t="s">
        <v>104</v>
      </c>
      <c r="C83" s="61" t="s">
        <v>105</v>
      </c>
      <c r="D83" s="62" t="s">
        <v>106</v>
      </c>
      <c r="E83" s="61" t="s">
        <v>100</v>
      </c>
      <c r="F83" s="61" t="s">
        <v>107</v>
      </c>
      <c r="G83" s="61" t="s">
        <v>108</v>
      </c>
      <c r="H83" s="63" t="s">
        <v>381</v>
      </c>
      <c r="I83" s="92">
        <v>1</v>
      </c>
      <c r="J83" s="93">
        <v>1</v>
      </c>
      <c r="K83" s="93">
        <v>1</v>
      </c>
      <c r="L83" s="93">
        <v>1</v>
      </c>
      <c r="M83" s="93">
        <v>1</v>
      </c>
      <c r="N83" s="66"/>
    </row>
    <row r="84" spans="1:14" ht="345" x14ac:dyDescent="0.3">
      <c r="A84" s="91" t="s">
        <v>828</v>
      </c>
      <c r="B84" s="54" t="s">
        <v>104</v>
      </c>
      <c r="C84" s="54" t="s">
        <v>105</v>
      </c>
      <c r="D84" s="55" t="s">
        <v>106</v>
      </c>
      <c r="E84" s="54" t="s">
        <v>100</v>
      </c>
      <c r="F84" s="54" t="s">
        <v>107</v>
      </c>
      <c r="G84" s="54" t="s">
        <v>108</v>
      </c>
      <c r="H84" s="56" t="s">
        <v>382</v>
      </c>
      <c r="I84" s="92">
        <v>1</v>
      </c>
      <c r="J84" s="93">
        <v>1</v>
      </c>
      <c r="K84" s="93">
        <v>1</v>
      </c>
      <c r="L84" s="93">
        <v>1</v>
      </c>
      <c r="M84" s="93">
        <v>1</v>
      </c>
      <c r="N84" s="59"/>
    </row>
    <row r="85" spans="1:14" ht="345" x14ac:dyDescent="0.3">
      <c r="A85" s="91" t="s">
        <v>829</v>
      </c>
      <c r="B85" s="61" t="s">
        <v>104</v>
      </c>
      <c r="C85" s="61" t="s">
        <v>105</v>
      </c>
      <c r="D85" s="62" t="s">
        <v>106</v>
      </c>
      <c r="E85" s="61" t="s">
        <v>100</v>
      </c>
      <c r="F85" s="61" t="s">
        <v>107</v>
      </c>
      <c r="G85" s="61" t="s">
        <v>108</v>
      </c>
      <c r="H85" s="63" t="s">
        <v>383</v>
      </c>
      <c r="I85" s="92">
        <v>1</v>
      </c>
      <c r="J85" s="93">
        <v>1</v>
      </c>
      <c r="K85" s="93">
        <v>1</v>
      </c>
      <c r="L85" s="93">
        <v>1</v>
      </c>
      <c r="M85" s="93">
        <v>1</v>
      </c>
      <c r="N85" s="66"/>
    </row>
    <row r="86" spans="1:14" ht="360" x14ac:dyDescent="0.3">
      <c r="A86" s="91" t="s">
        <v>830</v>
      </c>
      <c r="B86" s="54" t="s">
        <v>104</v>
      </c>
      <c r="C86" s="54" t="s">
        <v>105</v>
      </c>
      <c r="D86" s="55" t="s">
        <v>106</v>
      </c>
      <c r="E86" s="54" t="s">
        <v>100</v>
      </c>
      <c r="F86" s="54" t="s">
        <v>107</v>
      </c>
      <c r="G86" s="54" t="s">
        <v>108</v>
      </c>
      <c r="H86" s="56" t="s">
        <v>384</v>
      </c>
      <c r="I86" s="92">
        <v>1</v>
      </c>
      <c r="J86" s="93">
        <v>1</v>
      </c>
      <c r="K86" s="93">
        <v>1</v>
      </c>
      <c r="L86" s="93">
        <v>1</v>
      </c>
      <c r="M86" s="93">
        <v>1</v>
      </c>
      <c r="N86" s="59"/>
    </row>
    <row r="87" spans="1:14" ht="345" x14ac:dyDescent="0.3">
      <c r="A87" s="91" t="s">
        <v>831</v>
      </c>
      <c r="B87" s="61" t="s">
        <v>104</v>
      </c>
      <c r="C87" s="61" t="s">
        <v>105</v>
      </c>
      <c r="D87" s="62" t="s">
        <v>106</v>
      </c>
      <c r="E87" s="61" t="s">
        <v>100</v>
      </c>
      <c r="F87" s="61" t="s">
        <v>107</v>
      </c>
      <c r="G87" s="61" t="s">
        <v>108</v>
      </c>
      <c r="H87" s="63" t="s">
        <v>385</v>
      </c>
      <c r="I87" s="92">
        <v>1</v>
      </c>
      <c r="J87" s="93">
        <v>1</v>
      </c>
      <c r="K87" s="93">
        <v>1</v>
      </c>
      <c r="L87" s="93">
        <v>1</v>
      </c>
      <c r="M87" s="93">
        <v>1</v>
      </c>
      <c r="N87" s="66"/>
    </row>
    <row r="88" spans="1:14" ht="270" x14ac:dyDescent="0.3">
      <c r="A88" s="91" t="s">
        <v>832</v>
      </c>
      <c r="B88" s="54" t="s">
        <v>104</v>
      </c>
      <c r="C88" s="54" t="s">
        <v>105</v>
      </c>
      <c r="D88" s="55" t="s">
        <v>106</v>
      </c>
      <c r="E88" s="54" t="s">
        <v>100</v>
      </c>
      <c r="F88" s="54" t="s">
        <v>107</v>
      </c>
      <c r="G88" s="54" t="s">
        <v>108</v>
      </c>
      <c r="H88" s="56" t="s">
        <v>386</v>
      </c>
      <c r="I88" s="92">
        <v>1</v>
      </c>
      <c r="J88" s="93">
        <f>3/5</f>
        <v>0.6</v>
      </c>
      <c r="K88" s="93">
        <v>0</v>
      </c>
      <c r="L88" s="93">
        <v>1</v>
      </c>
      <c r="M88" s="93">
        <v>1</v>
      </c>
      <c r="N88" s="59"/>
    </row>
    <row r="89" spans="1:14" ht="390" x14ac:dyDescent="0.3">
      <c r="A89" s="91" t="s">
        <v>833</v>
      </c>
      <c r="B89" s="61" t="s">
        <v>104</v>
      </c>
      <c r="C89" s="61" t="s">
        <v>105</v>
      </c>
      <c r="D89" s="62" t="s">
        <v>106</v>
      </c>
      <c r="E89" s="61" t="s">
        <v>100</v>
      </c>
      <c r="F89" s="61" t="s">
        <v>107</v>
      </c>
      <c r="G89" s="61" t="s">
        <v>108</v>
      </c>
      <c r="H89" s="63" t="s">
        <v>387</v>
      </c>
      <c r="I89" s="92">
        <v>1</v>
      </c>
      <c r="J89" s="93">
        <v>1</v>
      </c>
      <c r="K89" s="93">
        <v>1</v>
      </c>
      <c r="L89" s="93">
        <v>1</v>
      </c>
      <c r="M89" s="93">
        <v>1</v>
      </c>
      <c r="N89" s="66"/>
    </row>
    <row r="90" spans="1:14" ht="409.5" x14ac:dyDescent="0.3">
      <c r="A90" s="91" t="s">
        <v>834</v>
      </c>
      <c r="B90" s="54" t="s">
        <v>104</v>
      </c>
      <c r="C90" s="54" t="s">
        <v>105</v>
      </c>
      <c r="D90" s="55" t="s">
        <v>106</v>
      </c>
      <c r="E90" s="54" t="s">
        <v>100</v>
      </c>
      <c r="F90" s="54" t="s">
        <v>107</v>
      </c>
      <c r="G90" s="54" t="s">
        <v>108</v>
      </c>
      <c r="H90" s="56" t="s">
        <v>388</v>
      </c>
      <c r="I90" s="92">
        <v>1</v>
      </c>
      <c r="J90" s="93">
        <v>1</v>
      </c>
      <c r="K90" s="93">
        <v>1</v>
      </c>
      <c r="L90" s="93">
        <v>1</v>
      </c>
      <c r="M90" s="93">
        <v>1</v>
      </c>
      <c r="N90" s="59"/>
    </row>
    <row r="91" spans="1:14" ht="330" x14ac:dyDescent="0.3">
      <c r="A91" s="91" t="s">
        <v>835</v>
      </c>
      <c r="B91" s="61" t="s">
        <v>104</v>
      </c>
      <c r="C91" s="61" t="s">
        <v>105</v>
      </c>
      <c r="D91" s="62" t="s">
        <v>106</v>
      </c>
      <c r="E91" s="61" t="s">
        <v>100</v>
      </c>
      <c r="F91" s="61" t="s">
        <v>107</v>
      </c>
      <c r="G91" s="61" t="s">
        <v>108</v>
      </c>
      <c r="H91" s="63" t="s">
        <v>389</v>
      </c>
      <c r="I91" s="92">
        <v>1</v>
      </c>
      <c r="J91" s="93">
        <f>1/5</f>
        <v>0.2</v>
      </c>
      <c r="K91" s="93">
        <v>0</v>
      </c>
      <c r="L91" s="93">
        <v>1</v>
      </c>
      <c r="M91" s="93">
        <v>1</v>
      </c>
      <c r="N91" s="66"/>
    </row>
    <row r="92" spans="1:14" ht="375" x14ac:dyDescent="0.3">
      <c r="A92" s="91" t="s">
        <v>836</v>
      </c>
      <c r="B92" s="54" t="s">
        <v>104</v>
      </c>
      <c r="C92" s="54" t="s">
        <v>105</v>
      </c>
      <c r="D92" s="55" t="s">
        <v>106</v>
      </c>
      <c r="E92" s="54" t="s">
        <v>100</v>
      </c>
      <c r="F92" s="54" t="s">
        <v>107</v>
      </c>
      <c r="G92" s="54" t="s">
        <v>108</v>
      </c>
      <c r="H92" s="56" t="s">
        <v>390</v>
      </c>
      <c r="I92" s="92">
        <v>1</v>
      </c>
      <c r="J92" s="93">
        <v>1</v>
      </c>
      <c r="K92" s="93">
        <v>1</v>
      </c>
      <c r="L92" s="93">
        <v>1</v>
      </c>
      <c r="M92" s="93">
        <v>1</v>
      </c>
      <c r="N92" s="59"/>
    </row>
    <row r="93" spans="1:14" ht="409.5" x14ac:dyDescent="0.3">
      <c r="A93" s="91" t="s">
        <v>837</v>
      </c>
      <c r="B93" s="61" t="s">
        <v>104</v>
      </c>
      <c r="C93" s="61" t="s">
        <v>105</v>
      </c>
      <c r="D93" s="62" t="s">
        <v>106</v>
      </c>
      <c r="E93" s="61" t="s">
        <v>100</v>
      </c>
      <c r="F93" s="61" t="s">
        <v>107</v>
      </c>
      <c r="G93" s="61" t="s">
        <v>108</v>
      </c>
      <c r="H93" s="63" t="s">
        <v>391</v>
      </c>
      <c r="I93" s="92">
        <v>1</v>
      </c>
      <c r="J93" s="93">
        <v>1</v>
      </c>
      <c r="K93" s="93">
        <v>1</v>
      </c>
      <c r="L93" s="93">
        <v>1</v>
      </c>
      <c r="M93" s="93">
        <v>1</v>
      </c>
      <c r="N93" s="66"/>
    </row>
    <row r="94" spans="1:14" ht="345" x14ac:dyDescent="0.3">
      <c r="A94" s="91" t="s">
        <v>838</v>
      </c>
      <c r="B94" s="54" t="s">
        <v>104</v>
      </c>
      <c r="C94" s="54" t="s">
        <v>105</v>
      </c>
      <c r="D94" s="55" t="s">
        <v>106</v>
      </c>
      <c r="E94" s="54" t="s">
        <v>100</v>
      </c>
      <c r="F94" s="54" t="s">
        <v>107</v>
      </c>
      <c r="G94" s="54" t="s">
        <v>108</v>
      </c>
      <c r="H94" s="56" t="s">
        <v>392</v>
      </c>
      <c r="I94" s="92">
        <v>1</v>
      </c>
      <c r="J94" s="93">
        <v>1</v>
      </c>
      <c r="K94" s="93">
        <v>1</v>
      </c>
      <c r="L94" s="93">
        <v>1</v>
      </c>
      <c r="M94" s="93">
        <v>1</v>
      </c>
      <c r="N94" s="59"/>
    </row>
    <row r="95" spans="1:14" ht="390" x14ac:dyDescent="0.3">
      <c r="A95" s="91" t="s">
        <v>839</v>
      </c>
      <c r="B95" s="61" t="s">
        <v>104</v>
      </c>
      <c r="C95" s="61" t="s">
        <v>105</v>
      </c>
      <c r="D95" s="62" t="s">
        <v>106</v>
      </c>
      <c r="E95" s="61" t="s">
        <v>100</v>
      </c>
      <c r="F95" s="61" t="s">
        <v>107</v>
      </c>
      <c r="G95" s="61" t="s">
        <v>108</v>
      </c>
      <c r="H95" s="63" t="s">
        <v>393</v>
      </c>
      <c r="I95" s="65">
        <v>1</v>
      </c>
      <c r="J95" s="61">
        <f>1/5</f>
        <v>0.2</v>
      </c>
      <c r="K95" s="61">
        <v>0</v>
      </c>
      <c r="L95" s="61">
        <v>0</v>
      </c>
      <c r="M95" s="61">
        <v>0</v>
      </c>
      <c r="N95" s="66"/>
    </row>
    <row r="96" spans="1:14" ht="409.5" x14ac:dyDescent="0.3">
      <c r="A96" s="91" t="s">
        <v>840</v>
      </c>
      <c r="B96" s="54" t="s">
        <v>104</v>
      </c>
      <c r="C96" s="54" t="s">
        <v>105</v>
      </c>
      <c r="D96" s="55" t="s">
        <v>106</v>
      </c>
      <c r="E96" s="54" t="s">
        <v>100</v>
      </c>
      <c r="F96" s="54" t="s">
        <v>107</v>
      </c>
      <c r="G96" s="54" t="s">
        <v>108</v>
      </c>
      <c r="H96" s="56" t="s">
        <v>394</v>
      </c>
      <c r="I96" s="58">
        <v>0</v>
      </c>
      <c r="J96" s="54">
        <v>0</v>
      </c>
      <c r="K96" s="54">
        <v>0</v>
      </c>
      <c r="L96" s="54">
        <v>0</v>
      </c>
      <c r="M96" s="54">
        <v>0</v>
      </c>
      <c r="N96" s="59"/>
    </row>
    <row r="97" spans="1:14" ht="330" x14ac:dyDescent="0.3">
      <c r="A97" s="91" t="s">
        <v>841</v>
      </c>
      <c r="B97" s="61" t="s">
        <v>104</v>
      </c>
      <c r="C97" s="61" t="s">
        <v>105</v>
      </c>
      <c r="D97" s="62" t="s">
        <v>106</v>
      </c>
      <c r="E97" s="61" t="s">
        <v>100</v>
      </c>
      <c r="F97" s="61" t="s">
        <v>107</v>
      </c>
      <c r="G97" s="61" t="s">
        <v>108</v>
      </c>
      <c r="H97" s="63" t="s">
        <v>395</v>
      </c>
      <c r="I97" s="65">
        <v>0</v>
      </c>
      <c r="J97" s="61">
        <v>0</v>
      </c>
      <c r="K97" s="61">
        <v>0</v>
      </c>
      <c r="L97" s="61">
        <v>1</v>
      </c>
      <c r="M97" s="61">
        <v>1</v>
      </c>
      <c r="N97" s="66"/>
    </row>
    <row r="98" spans="1:14" ht="360" x14ac:dyDescent="0.3">
      <c r="A98" s="91" t="s">
        <v>842</v>
      </c>
      <c r="B98" s="54" t="s">
        <v>104</v>
      </c>
      <c r="C98" s="54" t="s">
        <v>105</v>
      </c>
      <c r="D98" s="55" t="s">
        <v>106</v>
      </c>
      <c r="E98" s="54" t="s">
        <v>100</v>
      </c>
      <c r="F98" s="54" t="s">
        <v>107</v>
      </c>
      <c r="G98" s="54" t="s">
        <v>108</v>
      </c>
      <c r="H98" s="56" t="s">
        <v>396</v>
      </c>
      <c r="I98" s="92">
        <v>1</v>
      </c>
      <c r="J98" s="93">
        <v>1</v>
      </c>
      <c r="K98" s="93">
        <v>1</v>
      </c>
      <c r="L98" s="93">
        <v>1</v>
      </c>
      <c r="M98" s="93">
        <v>1</v>
      </c>
      <c r="N98" s="59"/>
    </row>
    <row r="99" spans="1:14" ht="345" x14ac:dyDescent="0.3">
      <c r="A99" s="91" t="s">
        <v>843</v>
      </c>
      <c r="B99" s="61" t="s">
        <v>104</v>
      </c>
      <c r="C99" s="61" t="s">
        <v>105</v>
      </c>
      <c r="D99" s="62" t="s">
        <v>106</v>
      </c>
      <c r="E99" s="61" t="s">
        <v>100</v>
      </c>
      <c r="F99" s="61" t="s">
        <v>107</v>
      </c>
      <c r="G99" s="61" t="s">
        <v>108</v>
      </c>
      <c r="H99" s="63" t="s">
        <v>397</v>
      </c>
      <c r="I99" s="92">
        <v>1</v>
      </c>
      <c r="J99" s="93">
        <v>1</v>
      </c>
      <c r="K99" s="93">
        <v>1</v>
      </c>
      <c r="L99" s="93">
        <v>1</v>
      </c>
      <c r="M99" s="93">
        <v>1</v>
      </c>
      <c r="N99" s="66"/>
    </row>
    <row r="100" spans="1:14" ht="270" x14ac:dyDescent="0.3">
      <c r="A100" s="91" t="s">
        <v>844</v>
      </c>
      <c r="B100" s="54" t="s">
        <v>104</v>
      </c>
      <c r="C100" s="54" t="s">
        <v>105</v>
      </c>
      <c r="D100" s="55" t="s">
        <v>106</v>
      </c>
      <c r="E100" s="54" t="s">
        <v>100</v>
      </c>
      <c r="F100" s="54" t="s">
        <v>107</v>
      </c>
      <c r="G100" s="54" t="s">
        <v>108</v>
      </c>
      <c r="H100" s="56" t="s">
        <v>398</v>
      </c>
      <c r="I100" s="92">
        <v>1</v>
      </c>
      <c r="J100" s="93">
        <v>1</v>
      </c>
      <c r="K100" s="93">
        <v>1</v>
      </c>
      <c r="L100" s="93">
        <v>1</v>
      </c>
      <c r="M100" s="93">
        <v>1</v>
      </c>
      <c r="N100" s="59"/>
    </row>
    <row r="101" spans="1:14" ht="405" x14ac:dyDescent="0.3">
      <c r="A101" s="91" t="s">
        <v>845</v>
      </c>
      <c r="B101" s="61" t="s">
        <v>104</v>
      </c>
      <c r="C101" s="61" t="s">
        <v>105</v>
      </c>
      <c r="D101" s="62" t="s">
        <v>106</v>
      </c>
      <c r="E101" s="61" t="s">
        <v>100</v>
      </c>
      <c r="F101" s="61" t="s">
        <v>107</v>
      </c>
      <c r="G101" s="61" t="s">
        <v>108</v>
      </c>
      <c r="H101" s="63" t="s">
        <v>399</v>
      </c>
      <c r="I101" s="92">
        <v>1</v>
      </c>
      <c r="J101" s="93">
        <v>1</v>
      </c>
      <c r="K101" s="93">
        <v>1</v>
      </c>
      <c r="L101" s="93">
        <v>1</v>
      </c>
      <c r="M101" s="93">
        <v>1</v>
      </c>
      <c r="N101" s="66"/>
    </row>
    <row r="102" spans="1:14" ht="409.5" x14ac:dyDescent="0.3">
      <c r="A102" s="91" t="s">
        <v>821</v>
      </c>
      <c r="B102" s="54" t="s">
        <v>110</v>
      </c>
      <c r="C102" s="54" t="s">
        <v>111</v>
      </c>
      <c r="D102" s="55" t="s">
        <v>112</v>
      </c>
      <c r="E102" s="54" t="s">
        <v>87</v>
      </c>
      <c r="F102" s="54" t="s">
        <v>113</v>
      </c>
      <c r="G102" s="54" t="s">
        <v>114</v>
      </c>
      <c r="H102" s="56" t="s">
        <v>400</v>
      </c>
      <c r="I102" s="58">
        <v>1</v>
      </c>
      <c r="J102" s="54">
        <v>1</v>
      </c>
      <c r="K102" s="54">
        <v>0</v>
      </c>
      <c r="L102" s="54">
        <v>1</v>
      </c>
      <c r="M102" s="54">
        <v>1</v>
      </c>
      <c r="N102" s="59"/>
    </row>
    <row r="103" spans="1:14" ht="345" x14ac:dyDescent="0.3">
      <c r="A103" s="91" t="s">
        <v>822</v>
      </c>
      <c r="B103" s="61" t="s">
        <v>110</v>
      </c>
      <c r="C103" s="61" t="s">
        <v>111</v>
      </c>
      <c r="D103" s="62" t="s">
        <v>112</v>
      </c>
      <c r="E103" s="61" t="s">
        <v>87</v>
      </c>
      <c r="F103" s="61" t="s">
        <v>113</v>
      </c>
      <c r="G103" s="61" t="s">
        <v>114</v>
      </c>
      <c r="H103" s="63" t="s">
        <v>401</v>
      </c>
      <c r="I103" s="65">
        <v>1</v>
      </c>
      <c r="J103" s="61">
        <v>1</v>
      </c>
      <c r="K103" s="61">
        <v>1</v>
      </c>
      <c r="L103" s="61">
        <v>1</v>
      </c>
      <c r="M103" s="61">
        <v>1</v>
      </c>
      <c r="N103" s="66"/>
    </row>
    <row r="104" spans="1:14" ht="409.5" x14ac:dyDescent="0.3">
      <c r="A104" s="91" t="s">
        <v>823</v>
      </c>
      <c r="B104" s="54" t="s">
        <v>110</v>
      </c>
      <c r="C104" s="54" t="s">
        <v>111</v>
      </c>
      <c r="D104" s="55" t="s">
        <v>112</v>
      </c>
      <c r="E104" s="54" t="s">
        <v>87</v>
      </c>
      <c r="F104" s="54" t="s">
        <v>113</v>
      </c>
      <c r="G104" s="54" t="s">
        <v>114</v>
      </c>
      <c r="H104" s="56" t="s">
        <v>402</v>
      </c>
      <c r="I104" s="58">
        <v>1</v>
      </c>
      <c r="J104" s="54">
        <v>1</v>
      </c>
      <c r="K104" s="54">
        <v>1</v>
      </c>
      <c r="L104" s="54">
        <v>1</v>
      </c>
      <c r="M104" s="54">
        <v>1</v>
      </c>
      <c r="N104" s="59"/>
    </row>
    <row r="105" spans="1:14" ht="409.5" x14ac:dyDescent="0.3">
      <c r="A105" s="91" t="s">
        <v>824</v>
      </c>
      <c r="B105" s="61" t="s">
        <v>110</v>
      </c>
      <c r="C105" s="61" t="s">
        <v>111</v>
      </c>
      <c r="D105" s="62" t="s">
        <v>112</v>
      </c>
      <c r="E105" s="61" t="s">
        <v>87</v>
      </c>
      <c r="F105" s="61" t="s">
        <v>113</v>
      </c>
      <c r="G105" s="61" t="s">
        <v>114</v>
      </c>
      <c r="H105" s="63" t="s">
        <v>403</v>
      </c>
      <c r="I105" s="65">
        <v>1</v>
      </c>
      <c r="J105" s="61">
        <v>1</v>
      </c>
      <c r="K105" s="61">
        <v>1</v>
      </c>
      <c r="L105" s="61">
        <v>1</v>
      </c>
      <c r="M105" s="61">
        <v>1</v>
      </c>
      <c r="N105" s="66"/>
    </row>
    <row r="106" spans="1:14" ht="409.5" x14ac:dyDescent="0.3">
      <c r="A106" s="91" t="s">
        <v>825</v>
      </c>
      <c r="B106" s="54" t="s">
        <v>110</v>
      </c>
      <c r="C106" s="54" t="s">
        <v>111</v>
      </c>
      <c r="D106" s="55" t="s">
        <v>112</v>
      </c>
      <c r="E106" s="54" t="s">
        <v>87</v>
      </c>
      <c r="F106" s="54" t="s">
        <v>113</v>
      </c>
      <c r="G106" s="54" t="s">
        <v>114</v>
      </c>
      <c r="H106" s="56" t="s">
        <v>404</v>
      </c>
      <c r="I106" s="58">
        <v>1</v>
      </c>
      <c r="J106" s="54">
        <v>1</v>
      </c>
      <c r="K106" s="54">
        <v>0</v>
      </c>
      <c r="L106" s="54">
        <v>1</v>
      </c>
      <c r="M106" s="54">
        <v>0</v>
      </c>
      <c r="N106" s="59"/>
    </row>
    <row r="107" spans="1:14" ht="409.5" x14ac:dyDescent="0.3">
      <c r="A107" s="91" t="s">
        <v>826</v>
      </c>
      <c r="B107" s="61" t="s">
        <v>110</v>
      </c>
      <c r="C107" s="61" t="s">
        <v>111</v>
      </c>
      <c r="D107" s="62" t="s">
        <v>112</v>
      </c>
      <c r="E107" s="61" t="s">
        <v>87</v>
      </c>
      <c r="F107" s="61" t="s">
        <v>113</v>
      </c>
      <c r="G107" s="61" t="s">
        <v>114</v>
      </c>
      <c r="H107" s="63" t="s">
        <v>405</v>
      </c>
      <c r="I107" s="92">
        <v>1</v>
      </c>
      <c r="J107" s="93">
        <v>0</v>
      </c>
      <c r="K107" s="93">
        <v>0</v>
      </c>
      <c r="L107" s="93">
        <v>0</v>
      </c>
      <c r="M107" s="93">
        <v>0</v>
      </c>
      <c r="N107" s="66"/>
    </row>
    <row r="108" spans="1:14" ht="375" x14ac:dyDescent="0.3">
      <c r="A108" s="91" t="s">
        <v>827</v>
      </c>
      <c r="B108" s="54" t="s">
        <v>110</v>
      </c>
      <c r="C108" s="54" t="s">
        <v>111</v>
      </c>
      <c r="D108" s="55" t="s">
        <v>112</v>
      </c>
      <c r="E108" s="54" t="s">
        <v>87</v>
      </c>
      <c r="F108" s="54" t="s">
        <v>113</v>
      </c>
      <c r="G108" s="54" t="s">
        <v>114</v>
      </c>
      <c r="H108" s="56" t="s">
        <v>406</v>
      </c>
      <c r="I108" s="92">
        <v>1</v>
      </c>
      <c r="J108" s="93">
        <v>1</v>
      </c>
      <c r="K108" s="93">
        <v>1</v>
      </c>
      <c r="L108" s="93">
        <v>1</v>
      </c>
      <c r="M108" s="93">
        <v>1</v>
      </c>
      <c r="N108" s="59"/>
    </row>
    <row r="109" spans="1:14" ht="375" x14ac:dyDescent="0.3">
      <c r="A109" s="91" t="s">
        <v>828</v>
      </c>
      <c r="B109" s="61" t="s">
        <v>110</v>
      </c>
      <c r="C109" s="61" t="s">
        <v>111</v>
      </c>
      <c r="D109" s="62" t="s">
        <v>112</v>
      </c>
      <c r="E109" s="61" t="s">
        <v>87</v>
      </c>
      <c r="F109" s="61" t="s">
        <v>113</v>
      </c>
      <c r="G109" s="61" t="s">
        <v>114</v>
      </c>
      <c r="H109" s="63" t="s">
        <v>407</v>
      </c>
      <c r="I109" s="92">
        <v>1</v>
      </c>
      <c r="J109" s="93">
        <v>1</v>
      </c>
      <c r="K109" s="93">
        <v>1</v>
      </c>
      <c r="L109" s="93">
        <v>1</v>
      </c>
      <c r="M109" s="93">
        <v>1</v>
      </c>
      <c r="N109" s="66"/>
    </row>
    <row r="110" spans="1:14" ht="390" x14ac:dyDescent="0.3">
      <c r="A110" s="91" t="s">
        <v>829</v>
      </c>
      <c r="B110" s="54" t="s">
        <v>110</v>
      </c>
      <c r="C110" s="54" t="s">
        <v>111</v>
      </c>
      <c r="D110" s="55" t="s">
        <v>112</v>
      </c>
      <c r="E110" s="54" t="s">
        <v>87</v>
      </c>
      <c r="F110" s="54" t="s">
        <v>113</v>
      </c>
      <c r="G110" s="54" t="s">
        <v>114</v>
      </c>
      <c r="H110" s="56" t="s">
        <v>408</v>
      </c>
      <c r="I110" s="58">
        <v>0</v>
      </c>
      <c r="J110" s="54">
        <f>4/5</f>
        <v>0.8</v>
      </c>
      <c r="K110" s="54">
        <v>0</v>
      </c>
      <c r="L110" s="54">
        <v>1</v>
      </c>
      <c r="M110" s="54">
        <v>1</v>
      </c>
      <c r="N110" s="59"/>
    </row>
    <row r="111" spans="1:14" ht="409.5" x14ac:dyDescent="0.3">
      <c r="A111" s="91" t="s">
        <v>830</v>
      </c>
      <c r="B111" s="61" t="s">
        <v>110</v>
      </c>
      <c r="C111" s="61" t="s">
        <v>111</v>
      </c>
      <c r="D111" s="62" t="s">
        <v>112</v>
      </c>
      <c r="E111" s="61" t="s">
        <v>87</v>
      </c>
      <c r="F111" s="61" t="s">
        <v>113</v>
      </c>
      <c r="G111" s="61" t="s">
        <v>114</v>
      </c>
      <c r="H111" s="63" t="s">
        <v>409</v>
      </c>
      <c r="I111" s="92">
        <v>1</v>
      </c>
      <c r="J111" s="93">
        <v>1</v>
      </c>
      <c r="K111" s="93">
        <v>1</v>
      </c>
      <c r="L111" s="93">
        <v>1</v>
      </c>
      <c r="M111" s="93">
        <v>1</v>
      </c>
      <c r="N111" s="66"/>
    </row>
    <row r="112" spans="1:14" ht="405" x14ac:dyDescent="0.3">
      <c r="A112" s="91" t="s">
        <v>831</v>
      </c>
      <c r="B112" s="54" t="s">
        <v>110</v>
      </c>
      <c r="C112" s="54" t="s">
        <v>111</v>
      </c>
      <c r="D112" s="55" t="s">
        <v>112</v>
      </c>
      <c r="E112" s="54" t="s">
        <v>87</v>
      </c>
      <c r="F112" s="54" t="s">
        <v>113</v>
      </c>
      <c r="G112" s="54" t="s">
        <v>114</v>
      </c>
      <c r="H112" s="56" t="s">
        <v>410</v>
      </c>
      <c r="I112" s="92">
        <v>1</v>
      </c>
      <c r="J112" s="93">
        <v>1</v>
      </c>
      <c r="K112" s="93">
        <v>1</v>
      </c>
      <c r="L112" s="93">
        <v>1</v>
      </c>
      <c r="M112" s="93">
        <v>1</v>
      </c>
      <c r="N112" s="59"/>
    </row>
    <row r="113" spans="1:14" ht="345" x14ac:dyDescent="0.3">
      <c r="A113" s="91" t="s">
        <v>832</v>
      </c>
      <c r="B113" s="61" t="s">
        <v>110</v>
      </c>
      <c r="C113" s="61" t="s">
        <v>111</v>
      </c>
      <c r="D113" s="62" t="s">
        <v>112</v>
      </c>
      <c r="E113" s="61" t="s">
        <v>87</v>
      </c>
      <c r="F113" s="61" t="s">
        <v>113</v>
      </c>
      <c r="G113" s="61" t="s">
        <v>114</v>
      </c>
      <c r="H113" s="63" t="s">
        <v>411</v>
      </c>
      <c r="I113" s="65">
        <v>1</v>
      </c>
      <c r="J113" s="61">
        <v>1</v>
      </c>
      <c r="K113" s="61">
        <v>0</v>
      </c>
      <c r="L113" s="61">
        <v>1</v>
      </c>
      <c r="M113" s="61">
        <v>0</v>
      </c>
      <c r="N113" s="66"/>
    </row>
    <row r="114" spans="1:14" ht="409.5" x14ac:dyDescent="0.3">
      <c r="A114" s="91" t="s">
        <v>833</v>
      </c>
      <c r="B114" s="54" t="s">
        <v>110</v>
      </c>
      <c r="C114" s="54" t="s">
        <v>111</v>
      </c>
      <c r="D114" s="55" t="s">
        <v>112</v>
      </c>
      <c r="E114" s="54" t="s">
        <v>87</v>
      </c>
      <c r="F114" s="54" t="s">
        <v>113</v>
      </c>
      <c r="G114" s="54" t="s">
        <v>114</v>
      </c>
      <c r="H114" s="56" t="s">
        <v>412</v>
      </c>
      <c r="I114" s="92">
        <v>1</v>
      </c>
      <c r="J114" s="93">
        <v>1</v>
      </c>
      <c r="K114" s="93">
        <v>1</v>
      </c>
      <c r="L114" s="93">
        <v>1</v>
      </c>
      <c r="M114" s="93">
        <v>1</v>
      </c>
      <c r="N114" s="59"/>
    </row>
    <row r="115" spans="1:14" ht="409.5" x14ac:dyDescent="0.3">
      <c r="A115" s="91" t="s">
        <v>834</v>
      </c>
      <c r="B115" s="61" t="s">
        <v>110</v>
      </c>
      <c r="C115" s="61" t="s">
        <v>111</v>
      </c>
      <c r="D115" s="62" t="s">
        <v>112</v>
      </c>
      <c r="E115" s="61" t="s">
        <v>87</v>
      </c>
      <c r="F115" s="61" t="s">
        <v>113</v>
      </c>
      <c r="G115" s="61" t="s">
        <v>114</v>
      </c>
      <c r="H115" s="63" t="s">
        <v>413</v>
      </c>
      <c r="I115" s="92">
        <v>1</v>
      </c>
      <c r="J115" s="93">
        <v>1</v>
      </c>
      <c r="K115" s="93">
        <v>1</v>
      </c>
      <c r="L115" s="93">
        <v>1</v>
      </c>
      <c r="M115" s="93">
        <v>1</v>
      </c>
      <c r="N115" s="66"/>
    </row>
    <row r="116" spans="1:14" ht="409.5" x14ac:dyDescent="0.3">
      <c r="A116" s="91" t="s">
        <v>835</v>
      </c>
      <c r="B116" s="54" t="s">
        <v>110</v>
      </c>
      <c r="C116" s="54" t="s">
        <v>111</v>
      </c>
      <c r="D116" s="55" t="s">
        <v>112</v>
      </c>
      <c r="E116" s="54" t="s">
        <v>87</v>
      </c>
      <c r="F116" s="54" t="s">
        <v>113</v>
      </c>
      <c r="G116" s="54" t="s">
        <v>114</v>
      </c>
      <c r="H116" s="56" t="s">
        <v>414</v>
      </c>
      <c r="I116" s="58">
        <v>1</v>
      </c>
      <c r="J116" s="54">
        <f>3/5</f>
        <v>0.6</v>
      </c>
      <c r="K116" s="54">
        <v>0</v>
      </c>
      <c r="L116" s="54">
        <v>1</v>
      </c>
      <c r="M116" s="54">
        <v>1</v>
      </c>
      <c r="N116" s="59"/>
    </row>
    <row r="117" spans="1:14" ht="375" x14ac:dyDescent="0.3">
      <c r="A117" s="91" t="s">
        <v>836</v>
      </c>
      <c r="B117" s="61" t="s">
        <v>110</v>
      </c>
      <c r="C117" s="61" t="s">
        <v>111</v>
      </c>
      <c r="D117" s="62" t="s">
        <v>112</v>
      </c>
      <c r="E117" s="61" t="s">
        <v>87</v>
      </c>
      <c r="F117" s="61" t="s">
        <v>113</v>
      </c>
      <c r="G117" s="61" t="s">
        <v>114</v>
      </c>
      <c r="H117" s="63" t="s">
        <v>415</v>
      </c>
      <c r="I117" s="92">
        <v>1</v>
      </c>
      <c r="J117" s="93">
        <v>1</v>
      </c>
      <c r="K117" s="93">
        <v>1</v>
      </c>
      <c r="L117" s="93">
        <v>1</v>
      </c>
      <c r="M117" s="93">
        <v>1</v>
      </c>
      <c r="N117" s="66"/>
    </row>
    <row r="118" spans="1:14" ht="409.5" x14ac:dyDescent="0.3">
      <c r="A118" s="91" t="s">
        <v>837</v>
      </c>
      <c r="B118" s="54" t="s">
        <v>110</v>
      </c>
      <c r="C118" s="54" t="s">
        <v>111</v>
      </c>
      <c r="D118" s="55" t="s">
        <v>112</v>
      </c>
      <c r="E118" s="54" t="s">
        <v>87</v>
      </c>
      <c r="F118" s="54" t="s">
        <v>113</v>
      </c>
      <c r="G118" s="54" t="s">
        <v>114</v>
      </c>
      <c r="H118" s="56" t="s">
        <v>416</v>
      </c>
      <c r="I118" s="92">
        <v>1</v>
      </c>
      <c r="J118" s="93">
        <v>1</v>
      </c>
      <c r="K118" s="93">
        <v>1</v>
      </c>
      <c r="L118" s="93">
        <v>1</v>
      </c>
      <c r="M118" s="93">
        <v>1</v>
      </c>
      <c r="N118" s="59"/>
    </row>
    <row r="119" spans="1:14" ht="409.5" x14ac:dyDescent="0.3">
      <c r="A119" s="91" t="s">
        <v>838</v>
      </c>
      <c r="B119" s="61" t="s">
        <v>110</v>
      </c>
      <c r="C119" s="61" t="s">
        <v>111</v>
      </c>
      <c r="D119" s="62" t="s">
        <v>112</v>
      </c>
      <c r="E119" s="61" t="s">
        <v>87</v>
      </c>
      <c r="F119" s="61" t="s">
        <v>113</v>
      </c>
      <c r="G119" s="61" t="s">
        <v>114</v>
      </c>
      <c r="H119" s="63" t="s">
        <v>417</v>
      </c>
      <c r="I119" s="92">
        <v>1</v>
      </c>
      <c r="J119" s="93">
        <v>1</v>
      </c>
      <c r="K119" s="93">
        <v>1</v>
      </c>
      <c r="L119" s="93">
        <v>1</v>
      </c>
      <c r="M119" s="93">
        <v>1</v>
      </c>
      <c r="N119" s="66"/>
    </row>
    <row r="120" spans="1:14" ht="345" x14ac:dyDescent="0.3">
      <c r="A120" s="91" t="s">
        <v>839</v>
      </c>
      <c r="B120" s="54" t="s">
        <v>110</v>
      </c>
      <c r="C120" s="54" t="s">
        <v>111</v>
      </c>
      <c r="D120" s="55" t="s">
        <v>112</v>
      </c>
      <c r="E120" s="54" t="s">
        <v>87</v>
      </c>
      <c r="F120" s="54" t="s">
        <v>113</v>
      </c>
      <c r="G120" s="54" t="s">
        <v>114</v>
      </c>
      <c r="H120" s="56" t="s">
        <v>418</v>
      </c>
      <c r="I120" s="58">
        <v>0</v>
      </c>
      <c r="J120" s="54">
        <v>0</v>
      </c>
      <c r="K120" s="54">
        <v>0</v>
      </c>
      <c r="L120" s="54">
        <v>0</v>
      </c>
      <c r="M120" s="54">
        <v>0</v>
      </c>
      <c r="N120" s="59"/>
    </row>
    <row r="121" spans="1:14" ht="409.5" x14ac:dyDescent="0.3">
      <c r="A121" s="91" t="s">
        <v>840</v>
      </c>
      <c r="B121" s="61" t="s">
        <v>110</v>
      </c>
      <c r="C121" s="61" t="s">
        <v>111</v>
      </c>
      <c r="D121" s="62" t="s">
        <v>112</v>
      </c>
      <c r="E121" s="61" t="s">
        <v>87</v>
      </c>
      <c r="F121" s="61" t="s">
        <v>113</v>
      </c>
      <c r="G121" s="61" t="s">
        <v>114</v>
      </c>
      <c r="H121" s="63" t="s">
        <v>419</v>
      </c>
      <c r="I121" s="65">
        <v>0</v>
      </c>
      <c r="J121" s="61">
        <v>0</v>
      </c>
      <c r="K121" s="61">
        <v>0</v>
      </c>
      <c r="L121" s="61">
        <v>0</v>
      </c>
      <c r="M121" s="61">
        <v>0</v>
      </c>
      <c r="N121" s="66"/>
    </row>
    <row r="122" spans="1:14" ht="409.5" x14ac:dyDescent="0.3">
      <c r="A122" s="91" t="s">
        <v>841</v>
      </c>
      <c r="B122" s="54" t="s">
        <v>110</v>
      </c>
      <c r="C122" s="54" t="s">
        <v>111</v>
      </c>
      <c r="D122" s="55" t="s">
        <v>112</v>
      </c>
      <c r="E122" s="54" t="s">
        <v>87</v>
      </c>
      <c r="F122" s="54" t="s">
        <v>113</v>
      </c>
      <c r="G122" s="54" t="s">
        <v>114</v>
      </c>
      <c r="H122" s="56" t="s">
        <v>420</v>
      </c>
      <c r="I122" s="58">
        <v>1</v>
      </c>
      <c r="J122" s="54">
        <f>4/5</f>
        <v>0.8</v>
      </c>
      <c r="K122" s="54">
        <v>0</v>
      </c>
      <c r="L122" s="54">
        <f>1/2</f>
        <v>0.5</v>
      </c>
      <c r="M122" s="54">
        <v>0</v>
      </c>
      <c r="N122" s="59"/>
    </row>
    <row r="123" spans="1:14" ht="375" x14ac:dyDescent="0.3">
      <c r="A123" s="91" t="s">
        <v>842</v>
      </c>
      <c r="B123" s="61" t="s">
        <v>110</v>
      </c>
      <c r="C123" s="61" t="s">
        <v>111</v>
      </c>
      <c r="D123" s="62" t="s">
        <v>112</v>
      </c>
      <c r="E123" s="61" t="s">
        <v>87</v>
      </c>
      <c r="F123" s="61" t="s">
        <v>113</v>
      </c>
      <c r="G123" s="61" t="s">
        <v>114</v>
      </c>
      <c r="H123" s="63" t="s">
        <v>421</v>
      </c>
      <c r="I123" s="92">
        <v>1</v>
      </c>
      <c r="J123" s="93">
        <v>1</v>
      </c>
      <c r="K123" s="93">
        <v>1</v>
      </c>
      <c r="L123" s="93">
        <v>1</v>
      </c>
      <c r="M123" s="93">
        <v>1</v>
      </c>
      <c r="N123" s="66"/>
    </row>
    <row r="124" spans="1:14" ht="405" x14ac:dyDescent="0.3">
      <c r="A124" s="91" t="s">
        <v>843</v>
      </c>
      <c r="B124" s="54" t="s">
        <v>110</v>
      </c>
      <c r="C124" s="54" t="s">
        <v>111</v>
      </c>
      <c r="D124" s="55" t="s">
        <v>112</v>
      </c>
      <c r="E124" s="54" t="s">
        <v>87</v>
      </c>
      <c r="F124" s="54" t="s">
        <v>113</v>
      </c>
      <c r="G124" s="54" t="s">
        <v>114</v>
      </c>
      <c r="H124" s="56" t="s">
        <v>422</v>
      </c>
      <c r="I124" s="58">
        <v>1</v>
      </c>
      <c r="J124" s="54">
        <v>1</v>
      </c>
      <c r="K124" s="54">
        <v>1</v>
      </c>
      <c r="L124" s="54">
        <v>1</v>
      </c>
      <c r="M124" s="54">
        <v>1</v>
      </c>
      <c r="N124" s="59"/>
    </row>
    <row r="125" spans="1:14" ht="345" x14ac:dyDescent="0.3">
      <c r="A125" s="91" t="s">
        <v>844</v>
      </c>
      <c r="B125" s="61" t="s">
        <v>110</v>
      </c>
      <c r="C125" s="61" t="s">
        <v>111</v>
      </c>
      <c r="D125" s="62" t="s">
        <v>112</v>
      </c>
      <c r="E125" s="61" t="s">
        <v>87</v>
      </c>
      <c r="F125" s="61" t="s">
        <v>113</v>
      </c>
      <c r="G125" s="61" t="s">
        <v>114</v>
      </c>
      <c r="H125" s="63" t="s">
        <v>423</v>
      </c>
      <c r="I125" s="92">
        <v>1</v>
      </c>
      <c r="J125" s="93">
        <v>1</v>
      </c>
      <c r="K125" s="93">
        <v>1</v>
      </c>
      <c r="L125" s="93">
        <v>1</v>
      </c>
      <c r="M125" s="93">
        <v>1</v>
      </c>
      <c r="N125" s="66"/>
    </row>
    <row r="126" spans="1:14" ht="409.5" x14ac:dyDescent="0.3">
      <c r="A126" s="91" t="s">
        <v>845</v>
      </c>
      <c r="B126" s="54" t="s">
        <v>110</v>
      </c>
      <c r="C126" s="54" t="s">
        <v>111</v>
      </c>
      <c r="D126" s="55" t="s">
        <v>112</v>
      </c>
      <c r="E126" s="54" t="s">
        <v>87</v>
      </c>
      <c r="F126" s="54" t="s">
        <v>113</v>
      </c>
      <c r="G126" s="54" t="s">
        <v>114</v>
      </c>
      <c r="H126" s="56" t="s">
        <v>424</v>
      </c>
      <c r="I126" s="92">
        <v>1</v>
      </c>
      <c r="J126" s="93">
        <v>1</v>
      </c>
      <c r="K126" s="93">
        <v>1</v>
      </c>
      <c r="L126" s="93">
        <v>1</v>
      </c>
      <c r="M126" s="93">
        <v>1</v>
      </c>
      <c r="N126" s="59"/>
    </row>
    <row r="127" spans="1:14" ht="315" x14ac:dyDescent="0.3">
      <c r="A127" s="91" t="s">
        <v>821</v>
      </c>
      <c r="B127" s="61" t="s">
        <v>116</v>
      </c>
      <c r="C127" s="61" t="s">
        <v>117</v>
      </c>
      <c r="D127" s="62" t="s">
        <v>118</v>
      </c>
      <c r="E127" s="61" t="s">
        <v>87</v>
      </c>
      <c r="F127" s="61" t="s">
        <v>119</v>
      </c>
      <c r="G127" s="61" t="s">
        <v>120</v>
      </c>
      <c r="H127" s="63" t="s">
        <v>425</v>
      </c>
      <c r="I127" s="92">
        <v>1</v>
      </c>
      <c r="J127" s="93">
        <v>1</v>
      </c>
      <c r="K127" s="93">
        <v>1</v>
      </c>
      <c r="L127" s="93">
        <v>1</v>
      </c>
      <c r="M127" s="93">
        <v>1</v>
      </c>
      <c r="N127" s="66"/>
    </row>
    <row r="128" spans="1:14" ht="330" x14ac:dyDescent="0.3">
      <c r="A128" s="91" t="s">
        <v>822</v>
      </c>
      <c r="B128" s="54" t="s">
        <v>116</v>
      </c>
      <c r="C128" s="54" t="s">
        <v>117</v>
      </c>
      <c r="D128" s="55" t="s">
        <v>118</v>
      </c>
      <c r="E128" s="54" t="s">
        <v>87</v>
      </c>
      <c r="F128" s="54" t="s">
        <v>119</v>
      </c>
      <c r="G128" s="54" t="s">
        <v>120</v>
      </c>
      <c r="H128" s="56" t="s">
        <v>426</v>
      </c>
      <c r="I128" s="92">
        <v>1</v>
      </c>
      <c r="J128" s="93">
        <v>1</v>
      </c>
      <c r="K128" s="93">
        <v>1</v>
      </c>
      <c r="L128" s="93">
        <v>1</v>
      </c>
      <c r="M128" s="93">
        <v>1</v>
      </c>
      <c r="N128" s="59"/>
    </row>
    <row r="129" spans="1:14" ht="405" x14ac:dyDescent="0.3">
      <c r="A129" s="91" t="s">
        <v>823</v>
      </c>
      <c r="B129" s="61" t="s">
        <v>116</v>
      </c>
      <c r="C129" s="61" t="s">
        <v>117</v>
      </c>
      <c r="D129" s="62" t="s">
        <v>118</v>
      </c>
      <c r="E129" s="61" t="s">
        <v>87</v>
      </c>
      <c r="F129" s="61" t="s">
        <v>119</v>
      </c>
      <c r="G129" s="61" t="s">
        <v>120</v>
      </c>
      <c r="H129" s="63" t="s">
        <v>427</v>
      </c>
      <c r="I129" s="92">
        <v>1</v>
      </c>
      <c r="J129" s="93">
        <v>1</v>
      </c>
      <c r="K129" s="93">
        <v>1</v>
      </c>
      <c r="L129" s="93">
        <v>1</v>
      </c>
      <c r="M129" s="93">
        <v>1</v>
      </c>
      <c r="N129" s="66"/>
    </row>
    <row r="130" spans="1:14" ht="409.5" x14ac:dyDescent="0.3">
      <c r="A130" s="91" t="s">
        <v>824</v>
      </c>
      <c r="B130" s="54" t="s">
        <v>116</v>
      </c>
      <c r="C130" s="54" t="s">
        <v>117</v>
      </c>
      <c r="D130" s="55" t="s">
        <v>118</v>
      </c>
      <c r="E130" s="54" t="s">
        <v>87</v>
      </c>
      <c r="F130" s="54" t="s">
        <v>119</v>
      </c>
      <c r="G130" s="54" t="s">
        <v>120</v>
      </c>
      <c r="H130" s="56" t="s">
        <v>428</v>
      </c>
      <c r="I130" s="58">
        <v>1</v>
      </c>
      <c r="J130" s="54">
        <v>1</v>
      </c>
      <c r="K130" s="54">
        <v>1</v>
      </c>
      <c r="L130" s="54">
        <v>1</v>
      </c>
      <c r="M130" s="54">
        <v>1</v>
      </c>
      <c r="N130" s="59"/>
    </row>
    <row r="131" spans="1:14" ht="409.5" x14ac:dyDescent="0.3">
      <c r="A131" s="91" t="s">
        <v>825</v>
      </c>
      <c r="B131" s="61" t="s">
        <v>116</v>
      </c>
      <c r="C131" s="61" t="s">
        <v>117</v>
      </c>
      <c r="D131" s="62" t="s">
        <v>118</v>
      </c>
      <c r="E131" s="61" t="s">
        <v>87</v>
      </c>
      <c r="F131" s="61" t="s">
        <v>119</v>
      </c>
      <c r="G131" s="61" t="s">
        <v>120</v>
      </c>
      <c r="H131" s="63" t="s">
        <v>429</v>
      </c>
      <c r="I131" s="65">
        <v>1</v>
      </c>
      <c r="J131" s="61">
        <v>1</v>
      </c>
      <c r="K131" s="61">
        <v>1</v>
      </c>
      <c r="L131" s="61">
        <v>1</v>
      </c>
      <c r="M131" s="61">
        <v>1</v>
      </c>
      <c r="N131" s="66"/>
    </row>
    <row r="132" spans="1:14" ht="375" x14ac:dyDescent="0.3">
      <c r="A132" s="91" t="s">
        <v>826</v>
      </c>
      <c r="B132" s="54" t="s">
        <v>116</v>
      </c>
      <c r="C132" s="54" t="s">
        <v>117</v>
      </c>
      <c r="D132" s="55" t="s">
        <v>118</v>
      </c>
      <c r="E132" s="54" t="s">
        <v>87</v>
      </c>
      <c r="F132" s="54" t="s">
        <v>119</v>
      </c>
      <c r="G132" s="54" t="s">
        <v>120</v>
      </c>
      <c r="H132" s="56" t="s">
        <v>430</v>
      </c>
      <c r="I132" s="58">
        <v>1</v>
      </c>
      <c r="J132" s="54">
        <f>2/3</f>
        <v>0.66666666666666663</v>
      </c>
      <c r="K132" s="54">
        <v>0</v>
      </c>
      <c r="L132" s="54">
        <f t="shared" ref="L132:M132" si="1">1/2</f>
        <v>0.5</v>
      </c>
      <c r="M132" s="54">
        <f t="shared" si="1"/>
        <v>0.5</v>
      </c>
      <c r="N132" s="59"/>
    </row>
    <row r="133" spans="1:14" ht="390" x14ac:dyDescent="0.3">
      <c r="A133" s="91" t="s">
        <v>827</v>
      </c>
      <c r="B133" s="61" t="s">
        <v>116</v>
      </c>
      <c r="C133" s="61" t="s">
        <v>117</v>
      </c>
      <c r="D133" s="62" t="s">
        <v>118</v>
      </c>
      <c r="E133" s="61" t="s">
        <v>87</v>
      </c>
      <c r="F133" s="61" t="s">
        <v>119</v>
      </c>
      <c r="G133" s="61" t="s">
        <v>120</v>
      </c>
      <c r="H133" s="63" t="s">
        <v>431</v>
      </c>
      <c r="I133" s="92">
        <v>1</v>
      </c>
      <c r="J133" s="93">
        <v>1</v>
      </c>
      <c r="K133" s="93">
        <v>1</v>
      </c>
      <c r="L133" s="93">
        <v>1</v>
      </c>
      <c r="M133" s="93">
        <v>1</v>
      </c>
      <c r="N133" s="66"/>
    </row>
    <row r="134" spans="1:14" ht="360" x14ac:dyDescent="0.3">
      <c r="A134" s="91" t="s">
        <v>828</v>
      </c>
      <c r="B134" s="54" t="s">
        <v>116</v>
      </c>
      <c r="C134" s="54" t="s">
        <v>117</v>
      </c>
      <c r="D134" s="55" t="s">
        <v>118</v>
      </c>
      <c r="E134" s="54" t="s">
        <v>87</v>
      </c>
      <c r="F134" s="54" t="s">
        <v>119</v>
      </c>
      <c r="G134" s="54" t="s">
        <v>120</v>
      </c>
      <c r="H134" s="56" t="s">
        <v>432</v>
      </c>
      <c r="I134" s="92">
        <v>1</v>
      </c>
      <c r="J134" s="93">
        <v>1</v>
      </c>
      <c r="K134" s="93">
        <v>1</v>
      </c>
      <c r="L134" s="93">
        <v>1</v>
      </c>
      <c r="M134" s="93">
        <v>1</v>
      </c>
      <c r="N134" s="59"/>
    </row>
    <row r="135" spans="1:14" ht="270" x14ac:dyDescent="0.3">
      <c r="A135" s="91" t="s">
        <v>829</v>
      </c>
      <c r="B135" s="61" t="s">
        <v>116</v>
      </c>
      <c r="C135" s="61" t="s">
        <v>117</v>
      </c>
      <c r="D135" s="62" t="s">
        <v>118</v>
      </c>
      <c r="E135" s="61" t="s">
        <v>87</v>
      </c>
      <c r="F135" s="61" t="s">
        <v>119</v>
      </c>
      <c r="G135" s="61" t="s">
        <v>120</v>
      </c>
      <c r="H135" s="63" t="s">
        <v>433</v>
      </c>
      <c r="I135" s="92">
        <v>1</v>
      </c>
      <c r="J135" s="93">
        <v>1</v>
      </c>
      <c r="K135" s="93">
        <v>1</v>
      </c>
      <c r="L135" s="93">
        <v>1</v>
      </c>
      <c r="M135" s="93">
        <v>1</v>
      </c>
      <c r="N135" s="66"/>
    </row>
    <row r="136" spans="1:14" ht="390" x14ac:dyDescent="0.3">
      <c r="A136" s="91" t="s">
        <v>830</v>
      </c>
      <c r="B136" s="54" t="s">
        <v>116</v>
      </c>
      <c r="C136" s="54" t="s">
        <v>117</v>
      </c>
      <c r="D136" s="55" t="s">
        <v>118</v>
      </c>
      <c r="E136" s="54" t="s">
        <v>87</v>
      </c>
      <c r="F136" s="54" t="s">
        <v>119</v>
      </c>
      <c r="G136" s="54" t="s">
        <v>120</v>
      </c>
      <c r="H136" s="56" t="s">
        <v>434</v>
      </c>
      <c r="I136" s="92">
        <v>1</v>
      </c>
      <c r="J136" s="93">
        <v>1</v>
      </c>
      <c r="K136" s="93">
        <v>1</v>
      </c>
      <c r="L136" s="93">
        <v>1</v>
      </c>
      <c r="M136" s="93">
        <v>1</v>
      </c>
      <c r="N136" s="59"/>
    </row>
    <row r="137" spans="1:14" ht="409.5" x14ac:dyDescent="0.3">
      <c r="A137" s="91" t="s">
        <v>831</v>
      </c>
      <c r="B137" s="61" t="s">
        <v>116</v>
      </c>
      <c r="C137" s="61" t="s">
        <v>117</v>
      </c>
      <c r="D137" s="62" t="s">
        <v>118</v>
      </c>
      <c r="E137" s="61" t="s">
        <v>87</v>
      </c>
      <c r="F137" s="61" t="s">
        <v>119</v>
      </c>
      <c r="G137" s="61" t="s">
        <v>120</v>
      </c>
      <c r="H137" s="63" t="s">
        <v>435</v>
      </c>
      <c r="I137" s="92">
        <v>1</v>
      </c>
      <c r="J137" s="93">
        <v>1</v>
      </c>
      <c r="K137" s="93">
        <v>1</v>
      </c>
      <c r="L137" s="93">
        <v>1</v>
      </c>
      <c r="M137" s="93">
        <v>1</v>
      </c>
      <c r="N137" s="66"/>
    </row>
    <row r="138" spans="1:14" ht="270" x14ac:dyDescent="0.3">
      <c r="A138" s="91" t="s">
        <v>832</v>
      </c>
      <c r="B138" s="54" t="s">
        <v>116</v>
      </c>
      <c r="C138" s="54" t="s">
        <v>117</v>
      </c>
      <c r="D138" s="55" t="s">
        <v>118</v>
      </c>
      <c r="E138" s="54" t="s">
        <v>87</v>
      </c>
      <c r="F138" s="54" t="s">
        <v>119</v>
      </c>
      <c r="G138" s="54" t="s">
        <v>120</v>
      </c>
      <c r="H138" s="56" t="s">
        <v>436</v>
      </c>
      <c r="I138" s="58">
        <v>0</v>
      </c>
      <c r="J138" s="54">
        <v>0</v>
      </c>
      <c r="K138" s="54">
        <v>0</v>
      </c>
      <c r="L138" s="54">
        <v>1</v>
      </c>
      <c r="M138" s="54">
        <v>1</v>
      </c>
      <c r="N138" s="59"/>
    </row>
    <row r="139" spans="1:14" ht="409.5" x14ac:dyDescent="0.3">
      <c r="A139" s="91" t="s">
        <v>833</v>
      </c>
      <c r="B139" s="61" t="s">
        <v>116</v>
      </c>
      <c r="C139" s="61" t="s">
        <v>117</v>
      </c>
      <c r="D139" s="62" t="s">
        <v>118</v>
      </c>
      <c r="E139" s="61" t="s">
        <v>87</v>
      </c>
      <c r="F139" s="61" t="s">
        <v>119</v>
      </c>
      <c r="G139" s="61" t="s">
        <v>120</v>
      </c>
      <c r="H139" s="63" t="s">
        <v>437</v>
      </c>
      <c r="I139" s="92">
        <v>1</v>
      </c>
      <c r="J139" s="93">
        <v>1</v>
      </c>
      <c r="K139" s="93">
        <v>1</v>
      </c>
      <c r="L139" s="93">
        <v>1</v>
      </c>
      <c r="M139" s="93">
        <v>1</v>
      </c>
      <c r="N139" s="66"/>
    </row>
    <row r="140" spans="1:14" ht="409.5" x14ac:dyDescent="0.3">
      <c r="A140" s="91" t="s">
        <v>834</v>
      </c>
      <c r="B140" s="54" t="s">
        <v>116</v>
      </c>
      <c r="C140" s="54" t="s">
        <v>117</v>
      </c>
      <c r="D140" s="55" t="s">
        <v>118</v>
      </c>
      <c r="E140" s="54" t="s">
        <v>87</v>
      </c>
      <c r="F140" s="54" t="s">
        <v>119</v>
      </c>
      <c r="G140" s="54" t="s">
        <v>120</v>
      </c>
      <c r="H140" s="56" t="s">
        <v>438</v>
      </c>
      <c r="I140" s="92">
        <v>1</v>
      </c>
      <c r="J140" s="93">
        <v>1</v>
      </c>
      <c r="K140" s="93">
        <v>1</v>
      </c>
      <c r="L140" s="93">
        <v>1</v>
      </c>
      <c r="M140" s="93">
        <v>1</v>
      </c>
      <c r="N140" s="59"/>
    </row>
    <row r="141" spans="1:14" ht="375" x14ac:dyDescent="0.3">
      <c r="A141" s="91" t="s">
        <v>835</v>
      </c>
      <c r="B141" s="61" t="s">
        <v>116</v>
      </c>
      <c r="C141" s="61" t="s">
        <v>117</v>
      </c>
      <c r="D141" s="62" t="s">
        <v>118</v>
      </c>
      <c r="E141" s="61" t="s">
        <v>87</v>
      </c>
      <c r="F141" s="61" t="s">
        <v>119</v>
      </c>
      <c r="G141" s="61" t="s">
        <v>120</v>
      </c>
      <c r="H141" s="63" t="s">
        <v>439</v>
      </c>
      <c r="I141" s="65">
        <v>1</v>
      </c>
      <c r="J141" s="61">
        <v>0</v>
      </c>
      <c r="K141" s="61">
        <v>0</v>
      </c>
      <c r="L141" s="61">
        <v>1</v>
      </c>
      <c r="M141" s="61">
        <v>1</v>
      </c>
      <c r="N141" s="66"/>
    </row>
    <row r="142" spans="1:14" ht="405" x14ac:dyDescent="0.3">
      <c r="A142" s="91" t="s">
        <v>836</v>
      </c>
      <c r="B142" s="54" t="s">
        <v>116</v>
      </c>
      <c r="C142" s="54" t="s">
        <v>117</v>
      </c>
      <c r="D142" s="55" t="s">
        <v>118</v>
      </c>
      <c r="E142" s="54" t="s">
        <v>87</v>
      </c>
      <c r="F142" s="54" t="s">
        <v>119</v>
      </c>
      <c r="G142" s="54" t="s">
        <v>120</v>
      </c>
      <c r="H142" s="56" t="s">
        <v>440</v>
      </c>
      <c r="I142" s="92">
        <v>1</v>
      </c>
      <c r="J142" s="93">
        <v>1</v>
      </c>
      <c r="K142" s="93">
        <v>1</v>
      </c>
      <c r="L142" s="93">
        <v>1</v>
      </c>
      <c r="M142" s="93">
        <v>1</v>
      </c>
      <c r="N142" s="59"/>
    </row>
    <row r="143" spans="1:14" ht="409.5" x14ac:dyDescent="0.3">
      <c r="A143" s="91" t="s">
        <v>837</v>
      </c>
      <c r="B143" s="61" t="s">
        <v>116</v>
      </c>
      <c r="C143" s="61" t="s">
        <v>117</v>
      </c>
      <c r="D143" s="62" t="s">
        <v>118</v>
      </c>
      <c r="E143" s="61" t="s">
        <v>87</v>
      </c>
      <c r="F143" s="61" t="s">
        <v>119</v>
      </c>
      <c r="G143" s="61" t="s">
        <v>120</v>
      </c>
      <c r="H143" s="63" t="s">
        <v>441</v>
      </c>
      <c r="I143" s="92">
        <v>1</v>
      </c>
      <c r="J143" s="93">
        <v>1</v>
      </c>
      <c r="K143" s="93">
        <v>1</v>
      </c>
      <c r="L143" s="93">
        <v>1</v>
      </c>
      <c r="M143" s="93">
        <v>1</v>
      </c>
      <c r="N143" s="66"/>
    </row>
    <row r="144" spans="1:14" ht="405" x14ac:dyDescent="0.3">
      <c r="A144" s="91" t="s">
        <v>838</v>
      </c>
      <c r="B144" s="54" t="s">
        <v>116</v>
      </c>
      <c r="C144" s="54" t="s">
        <v>117</v>
      </c>
      <c r="D144" s="55" t="s">
        <v>118</v>
      </c>
      <c r="E144" s="54" t="s">
        <v>87</v>
      </c>
      <c r="F144" s="54" t="s">
        <v>119</v>
      </c>
      <c r="G144" s="54" t="s">
        <v>120</v>
      </c>
      <c r="H144" s="56" t="s">
        <v>442</v>
      </c>
      <c r="I144" s="92">
        <v>1</v>
      </c>
      <c r="J144" s="93">
        <v>1</v>
      </c>
      <c r="K144" s="93">
        <v>1</v>
      </c>
      <c r="L144" s="93">
        <v>1</v>
      </c>
      <c r="M144" s="93">
        <v>1</v>
      </c>
      <c r="N144" s="59"/>
    </row>
    <row r="145" spans="1:14" ht="345" x14ac:dyDescent="0.3">
      <c r="A145" s="91" t="s">
        <v>839</v>
      </c>
      <c r="B145" s="61" t="s">
        <v>116</v>
      </c>
      <c r="C145" s="61" t="s">
        <v>117</v>
      </c>
      <c r="D145" s="62" t="s">
        <v>118</v>
      </c>
      <c r="E145" s="61" t="s">
        <v>87</v>
      </c>
      <c r="F145" s="61" t="s">
        <v>119</v>
      </c>
      <c r="G145" s="61" t="s">
        <v>120</v>
      </c>
      <c r="H145" s="63" t="s">
        <v>443</v>
      </c>
      <c r="I145" s="65">
        <v>0</v>
      </c>
      <c r="J145" s="61">
        <v>0</v>
      </c>
      <c r="K145" s="61">
        <v>0</v>
      </c>
      <c r="L145" s="61">
        <v>0</v>
      </c>
      <c r="M145" s="61">
        <v>0</v>
      </c>
      <c r="N145" s="66"/>
    </row>
    <row r="146" spans="1:14" ht="409.5" x14ac:dyDescent="0.3">
      <c r="A146" s="91" t="s">
        <v>840</v>
      </c>
      <c r="B146" s="54" t="s">
        <v>116</v>
      </c>
      <c r="C146" s="54" t="s">
        <v>117</v>
      </c>
      <c r="D146" s="55" t="s">
        <v>118</v>
      </c>
      <c r="E146" s="54" t="s">
        <v>87</v>
      </c>
      <c r="F146" s="54" t="s">
        <v>119</v>
      </c>
      <c r="G146" s="54" t="s">
        <v>120</v>
      </c>
      <c r="H146" s="56" t="s">
        <v>444</v>
      </c>
      <c r="I146" s="58">
        <v>0</v>
      </c>
      <c r="J146" s="54">
        <v>0</v>
      </c>
      <c r="K146" s="54">
        <v>0</v>
      </c>
      <c r="L146" s="54">
        <v>0</v>
      </c>
      <c r="M146" s="54">
        <v>0</v>
      </c>
      <c r="N146" s="59"/>
    </row>
    <row r="147" spans="1:14" ht="315" x14ac:dyDescent="0.3">
      <c r="A147" s="91" t="s">
        <v>841</v>
      </c>
      <c r="B147" s="61" t="s">
        <v>116</v>
      </c>
      <c r="C147" s="61" t="s">
        <v>117</v>
      </c>
      <c r="D147" s="62" t="s">
        <v>118</v>
      </c>
      <c r="E147" s="61" t="s">
        <v>87</v>
      </c>
      <c r="F147" s="61" t="s">
        <v>119</v>
      </c>
      <c r="G147" s="61" t="s">
        <v>120</v>
      </c>
      <c r="H147" s="63" t="s">
        <v>445</v>
      </c>
      <c r="I147" s="65">
        <v>0</v>
      </c>
      <c r="J147" s="61">
        <v>0</v>
      </c>
      <c r="K147" s="61">
        <v>0</v>
      </c>
      <c r="L147" s="61">
        <v>1</v>
      </c>
      <c r="M147" s="61">
        <v>1</v>
      </c>
      <c r="N147" s="66"/>
    </row>
    <row r="148" spans="1:14" ht="315" x14ac:dyDescent="0.3">
      <c r="A148" s="91" t="s">
        <v>842</v>
      </c>
      <c r="B148" s="54" t="s">
        <v>116</v>
      </c>
      <c r="C148" s="54" t="s">
        <v>117</v>
      </c>
      <c r="D148" s="55" t="s">
        <v>118</v>
      </c>
      <c r="E148" s="54" t="s">
        <v>87</v>
      </c>
      <c r="F148" s="54" t="s">
        <v>119</v>
      </c>
      <c r="G148" s="54" t="s">
        <v>120</v>
      </c>
      <c r="H148" s="56" t="s">
        <v>446</v>
      </c>
      <c r="I148" s="92">
        <v>1</v>
      </c>
      <c r="J148" s="93">
        <v>1</v>
      </c>
      <c r="K148" s="93">
        <v>1</v>
      </c>
      <c r="L148" s="93">
        <v>1</v>
      </c>
      <c r="M148" s="93">
        <v>1</v>
      </c>
      <c r="N148" s="59"/>
    </row>
    <row r="149" spans="1:14" ht="345" x14ac:dyDescent="0.3">
      <c r="A149" s="91" t="s">
        <v>843</v>
      </c>
      <c r="B149" s="61" t="s">
        <v>116</v>
      </c>
      <c r="C149" s="61" t="s">
        <v>117</v>
      </c>
      <c r="D149" s="62" t="s">
        <v>118</v>
      </c>
      <c r="E149" s="61" t="s">
        <v>87</v>
      </c>
      <c r="F149" s="61" t="s">
        <v>119</v>
      </c>
      <c r="G149" s="61" t="s">
        <v>120</v>
      </c>
      <c r="H149" s="63" t="s">
        <v>447</v>
      </c>
      <c r="I149" s="65">
        <v>0</v>
      </c>
      <c r="J149" s="61">
        <v>1</v>
      </c>
      <c r="K149" s="61">
        <v>1</v>
      </c>
      <c r="L149" s="61">
        <v>1</v>
      </c>
      <c r="M149" s="61">
        <v>1</v>
      </c>
      <c r="N149" s="66"/>
    </row>
    <row r="150" spans="1:14" ht="240" x14ac:dyDescent="0.3">
      <c r="A150" s="91" t="s">
        <v>844</v>
      </c>
      <c r="B150" s="54" t="s">
        <v>116</v>
      </c>
      <c r="C150" s="54" t="s">
        <v>117</v>
      </c>
      <c r="D150" s="55" t="s">
        <v>118</v>
      </c>
      <c r="E150" s="54" t="s">
        <v>87</v>
      </c>
      <c r="F150" s="54" t="s">
        <v>119</v>
      </c>
      <c r="G150" s="54" t="s">
        <v>120</v>
      </c>
      <c r="H150" s="56" t="s">
        <v>448</v>
      </c>
      <c r="I150" s="92">
        <v>1</v>
      </c>
      <c r="J150" s="93">
        <v>1</v>
      </c>
      <c r="K150" s="93">
        <v>1</v>
      </c>
      <c r="L150" s="93">
        <v>1</v>
      </c>
      <c r="M150" s="93">
        <v>1</v>
      </c>
      <c r="N150" s="59"/>
    </row>
    <row r="151" spans="1:14" ht="409.5" x14ac:dyDescent="0.3">
      <c r="A151" s="91" t="s">
        <v>845</v>
      </c>
      <c r="B151" s="61" t="s">
        <v>116</v>
      </c>
      <c r="C151" s="61" t="s">
        <v>117</v>
      </c>
      <c r="D151" s="62" t="s">
        <v>118</v>
      </c>
      <c r="E151" s="61" t="s">
        <v>87</v>
      </c>
      <c r="F151" s="61" t="s">
        <v>119</v>
      </c>
      <c r="G151" s="61" t="s">
        <v>120</v>
      </c>
      <c r="H151" s="63" t="s">
        <v>449</v>
      </c>
      <c r="I151" s="65">
        <v>0</v>
      </c>
      <c r="J151" s="61">
        <f>2/4</f>
        <v>0.5</v>
      </c>
      <c r="K151" s="61">
        <v>0</v>
      </c>
      <c r="L151" s="61">
        <v>1</v>
      </c>
      <c r="M151" s="61">
        <f>1/3</f>
        <v>0.33333333333333331</v>
      </c>
      <c r="N151" s="66"/>
    </row>
    <row r="152" spans="1:14" ht="390" x14ac:dyDescent="0.3">
      <c r="A152" s="91" t="s">
        <v>821</v>
      </c>
      <c r="B152" s="54" t="s">
        <v>122</v>
      </c>
      <c r="C152" s="54" t="s">
        <v>123</v>
      </c>
      <c r="D152" s="55" t="s">
        <v>124</v>
      </c>
      <c r="E152" s="54" t="s">
        <v>100</v>
      </c>
      <c r="F152" s="67" t="s">
        <v>125</v>
      </c>
      <c r="G152" s="54" t="s">
        <v>126</v>
      </c>
      <c r="H152" s="56" t="s">
        <v>450</v>
      </c>
      <c r="I152" s="58">
        <v>0</v>
      </c>
      <c r="J152" s="54">
        <f>1/7</f>
        <v>0.14285714285714285</v>
      </c>
      <c r="K152" s="54">
        <v>0</v>
      </c>
      <c r="L152" s="54">
        <v>1</v>
      </c>
      <c r="M152" s="54">
        <f>1/2</f>
        <v>0.5</v>
      </c>
      <c r="N152" s="59"/>
    </row>
    <row r="153" spans="1:14" ht="270" x14ac:dyDescent="0.3">
      <c r="A153" s="91" t="s">
        <v>822</v>
      </c>
      <c r="B153" s="61" t="s">
        <v>122</v>
      </c>
      <c r="C153" s="61" t="s">
        <v>123</v>
      </c>
      <c r="D153" s="62" t="s">
        <v>124</v>
      </c>
      <c r="E153" s="61" t="s">
        <v>100</v>
      </c>
      <c r="F153" s="68" t="s">
        <v>125</v>
      </c>
      <c r="G153" s="61" t="s">
        <v>126</v>
      </c>
      <c r="H153" s="63" t="s">
        <v>451</v>
      </c>
      <c r="I153" s="65">
        <v>1</v>
      </c>
      <c r="J153" s="61">
        <v>1</v>
      </c>
      <c r="K153" s="61">
        <v>1</v>
      </c>
      <c r="L153" s="61">
        <v>1</v>
      </c>
      <c r="M153" s="61">
        <v>1</v>
      </c>
      <c r="N153" s="66"/>
    </row>
    <row r="154" spans="1:14" ht="315" x14ac:dyDescent="0.3">
      <c r="A154" s="91" t="s">
        <v>823</v>
      </c>
      <c r="B154" s="54" t="s">
        <v>122</v>
      </c>
      <c r="C154" s="54" t="s">
        <v>123</v>
      </c>
      <c r="D154" s="55" t="s">
        <v>124</v>
      </c>
      <c r="E154" s="54" t="s">
        <v>100</v>
      </c>
      <c r="F154" s="67" t="s">
        <v>125</v>
      </c>
      <c r="G154" s="54" t="s">
        <v>126</v>
      </c>
      <c r="H154" s="56" t="s">
        <v>452</v>
      </c>
      <c r="I154" s="58">
        <v>1</v>
      </c>
      <c r="J154" s="54">
        <v>1</v>
      </c>
      <c r="K154" s="54">
        <v>1</v>
      </c>
      <c r="L154" s="54">
        <v>1</v>
      </c>
      <c r="M154" s="54">
        <v>1</v>
      </c>
      <c r="N154" s="59"/>
    </row>
    <row r="155" spans="1:14" ht="409.5" x14ac:dyDescent="0.3">
      <c r="A155" s="91" t="s">
        <v>824</v>
      </c>
      <c r="B155" s="61" t="s">
        <v>122</v>
      </c>
      <c r="C155" s="61" t="s">
        <v>123</v>
      </c>
      <c r="D155" s="62" t="s">
        <v>124</v>
      </c>
      <c r="E155" s="61" t="s">
        <v>100</v>
      </c>
      <c r="F155" s="68" t="s">
        <v>125</v>
      </c>
      <c r="G155" s="61" t="s">
        <v>126</v>
      </c>
      <c r="H155" s="63" t="s">
        <v>453</v>
      </c>
      <c r="I155" s="65">
        <v>1</v>
      </c>
      <c r="J155" s="61">
        <v>1</v>
      </c>
      <c r="K155" s="61">
        <v>1</v>
      </c>
      <c r="L155" s="61">
        <v>1</v>
      </c>
      <c r="M155" s="61">
        <v>1</v>
      </c>
      <c r="N155" s="66"/>
    </row>
    <row r="156" spans="1:14" ht="345" x14ac:dyDescent="0.3">
      <c r="A156" s="91" t="s">
        <v>825</v>
      </c>
      <c r="B156" s="54" t="s">
        <v>122</v>
      </c>
      <c r="C156" s="54" t="s">
        <v>123</v>
      </c>
      <c r="D156" s="55" t="s">
        <v>124</v>
      </c>
      <c r="E156" s="54" t="s">
        <v>100</v>
      </c>
      <c r="F156" s="67" t="s">
        <v>125</v>
      </c>
      <c r="G156" s="54" t="s">
        <v>126</v>
      </c>
      <c r="H156" s="56" t="s">
        <v>454</v>
      </c>
      <c r="I156" s="58">
        <v>1</v>
      </c>
      <c r="J156" s="54">
        <v>1</v>
      </c>
      <c r="K156" s="54">
        <v>1</v>
      </c>
      <c r="L156" s="54">
        <v>1</v>
      </c>
      <c r="M156" s="54">
        <v>1</v>
      </c>
      <c r="N156" s="59"/>
    </row>
    <row r="157" spans="1:14" ht="330" x14ac:dyDescent="0.3">
      <c r="A157" s="91" t="s">
        <v>826</v>
      </c>
      <c r="B157" s="61" t="s">
        <v>122</v>
      </c>
      <c r="C157" s="61" t="s">
        <v>123</v>
      </c>
      <c r="D157" s="62" t="s">
        <v>124</v>
      </c>
      <c r="E157" s="61" t="s">
        <v>100</v>
      </c>
      <c r="F157" s="68" t="s">
        <v>125</v>
      </c>
      <c r="G157" s="61" t="s">
        <v>126</v>
      </c>
      <c r="H157" s="63" t="s">
        <v>455</v>
      </c>
      <c r="I157" s="65">
        <v>1</v>
      </c>
      <c r="J157" s="61">
        <f>2/6</f>
        <v>0.33333333333333331</v>
      </c>
      <c r="K157" s="61">
        <v>0</v>
      </c>
      <c r="L157" s="61">
        <f t="shared" ref="L157:M157" si="2">1/2</f>
        <v>0.5</v>
      </c>
      <c r="M157" s="61">
        <f t="shared" si="2"/>
        <v>0.5</v>
      </c>
      <c r="N157" s="66"/>
    </row>
    <row r="158" spans="1:14" ht="330" x14ac:dyDescent="0.3">
      <c r="A158" s="91" t="s">
        <v>827</v>
      </c>
      <c r="B158" s="54" t="s">
        <v>122</v>
      </c>
      <c r="C158" s="54" t="s">
        <v>123</v>
      </c>
      <c r="D158" s="55" t="s">
        <v>124</v>
      </c>
      <c r="E158" s="54" t="s">
        <v>100</v>
      </c>
      <c r="F158" s="67" t="s">
        <v>125</v>
      </c>
      <c r="G158" s="54" t="s">
        <v>126</v>
      </c>
      <c r="H158" s="56" t="s">
        <v>456</v>
      </c>
      <c r="I158" s="92">
        <v>1</v>
      </c>
      <c r="J158" s="93">
        <v>1</v>
      </c>
      <c r="K158" s="93">
        <v>1</v>
      </c>
      <c r="L158" s="93">
        <v>1</v>
      </c>
      <c r="M158" s="93">
        <v>1</v>
      </c>
      <c r="N158" s="59"/>
    </row>
    <row r="159" spans="1:14" ht="315" x14ac:dyDescent="0.3">
      <c r="A159" s="91" t="s">
        <v>828</v>
      </c>
      <c r="B159" s="61" t="s">
        <v>122</v>
      </c>
      <c r="C159" s="61" t="s">
        <v>123</v>
      </c>
      <c r="D159" s="62" t="s">
        <v>124</v>
      </c>
      <c r="E159" s="61" t="s">
        <v>100</v>
      </c>
      <c r="F159" s="68" t="s">
        <v>125</v>
      </c>
      <c r="G159" s="61" t="s">
        <v>126</v>
      </c>
      <c r="H159" s="63" t="s">
        <v>457</v>
      </c>
      <c r="I159" s="92">
        <v>1</v>
      </c>
      <c r="J159" s="93">
        <v>1</v>
      </c>
      <c r="K159" s="93">
        <v>1</v>
      </c>
      <c r="L159" s="93">
        <v>1</v>
      </c>
      <c r="M159" s="93">
        <v>1</v>
      </c>
      <c r="N159" s="66"/>
    </row>
    <row r="160" spans="1:14" ht="270" x14ac:dyDescent="0.3">
      <c r="A160" s="91" t="s">
        <v>829</v>
      </c>
      <c r="B160" s="54" t="s">
        <v>122</v>
      </c>
      <c r="C160" s="54" t="s">
        <v>123</v>
      </c>
      <c r="D160" s="55" t="s">
        <v>124</v>
      </c>
      <c r="E160" s="54" t="s">
        <v>100</v>
      </c>
      <c r="F160" s="67" t="s">
        <v>125</v>
      </c>
      <c r="G160" s="54" t="s">
        <v>126</v>
      </c>
      <c r="H160" s="56" t="s">
        <v>458</v>
      </c>
      <c r="I160" s="92">
        <v>1</v>
      </c>
      <c r="J160" s="93">
        <v>1</v>
      </c>
      <c r="K160" s="93">
        <v>1</v>
      </c>
      <c r="L160" s="93">
        <v>1</v>
      </c>
      <c r="M160" s="93">
        <v>1</v>
      </c>
      <c r="N160" s="59"/>
    </row>
    <row r="161" spans="1:14" ht="405" x14ac:dyDescent="0.3">
      <c r="A161" s="91" t="s">
        <v>830</v>
      </c>
      <c r="B161" s="61" t="s">
        <v>122</v>
      </c>
      <c r="C161" s="61" t="s">
        <v>123</v>
      </c>
      <c r="D161" s="62" t="s">
        <v>124</v>
      </c>
      <c r="E161" s="61" t="s">
        <v>100</v>
      </c>
      <c r="F161" s="68" t="s">
        <v>125</v>
      </c>
      <c r="G161" s="61" t="s">
        <v>126</v>
      </c>
      <c r="H161" s="63" t="s">
        <v>459</v>
      </c>
      <c r="I161" s="92">
        <v>1</v>
      </c>
      <c r="J161" s="93">
        <v>1</v>
      </c>
      <c r="K161" s="93">
        <v>1</v>
      </c>
      <c r="L161" s="93">
        <v>1</v>
      </c>
      <c r="M161" s="93">
        <v>1</v>
      </c>
      <c r="N161" s="66"/>
    </row>
    <row r="162" spans="1:14" ht="270" x14ac:dyDescent="0.3">
      <c r="A162" s="91" t="s">
        <v>831</v>
      </c>
      <c r="B162" s="54" t="s">
        <v>122</v>
      </c>
      <c r="C162" s="54" t="s">
        <v>123</v>
      </c>
      <c r="D162" s="55" t="s">
        <v>124</v>
      </c>
      <c r="E162" s="54" t="s">
        <v>100</v>
      </c>
      <c r="F162" s="67" t="s">
        <v>125</v>
      </c>
      <c r="G162" s="54" t="s">
        <v>126</v>
      </c>
      <c r="H162" s="56" t="s">
        <v>460</v>
      </c>
      <c r="I162" s="92">
        <v>1</v>
      </c>
      <c r="J162" s="93">
        <v>1</v>
      </c>
      <c r="K162" s="93">
        <v>1</v>
      </c>
      <c r="L162" s="93">
        <v>1</v>
      </c>
      <c r="M162" s="93">
        <v>1</v>
      </c>
      <c r="N162" s="59"/>
    </row>
    <row r="163" spans="1:14" ht="270" x14ac:dyDescent="0.3">
      <c r="A163" s="91" t="s">
        <v>832</v>
      </c>
      <c r="B163" s="61" t="s">
        <v>122</v>
      </c>
      <c r="C163" s="61" t="s">
        <v>123</v>
      </c>
      <c r="D163" s="62" t="s">
        <v>124</v>
      </c>
      <c r="E163" s="61" t="s">
        <v>100</v>
      </c>
      <c r="F163" s="68" t="s">
        <v>125</v>
      </c>
      <c r="G163" s="61" t="s">
        <v>126</v>
      </c>
      <c r="H163" s="63" t="s">
        <v>461</v>
      </c>
      <c r="I163" s="65">
        <v>1</v>
      </c>
      <c r="J163" s="61">
        <f>1/7</f>
        <v>0.14285714285714285</v>
      </c>
      <c r="K163" s="61">
        <v>0</v>
      </c>
      <c r="L163" s="61">
        <v>1</v>
      </c>
      <c r="M163" s="61">
        <v>1</v>
      </c>
      <c r="N163" s="66"/>
    </row>
    <row r="164" spans="1:14" ht="390" x14ac:dyDescent="0.3">
      <c r="A164" s="91" t="s">
        <v>833</v>
      </c>
      <c r="B164" s="54" t="s">
        <v>122</v>
      </c>
      <c r="C164" s="54" t="s">
        <v>123</v>
      </c>
      <c r="D164" s="55" t="s">
        <v>124</v>
      </c>
      <c r="E164" s="54" t="s">
        <v>100</v>
      </c>
      <c r="F164" s="67" t="s">
        <v>125</v>
      </c>
      <c r="G164" s="54" t="s">
        <v>126</v>
      </c>
      <c r="H164" s="56" t="s">
        <v>462</v>
      </c>
      <c r="I164" s="92">
        <v>1</v>
      </c>
      <c r="J164" s="93">
        <v>1</v>
      </c>
      <c r="K164" s="93">
        <v>1</v>
      </c>
      <c r="L164" s="93">
        <v>1</v>
      </c>
      <c r="M164" s="93">
        <v>1</v>
      </c>
      <c r="N164" s="59"/>
    </row>
    <row r="165" spans="1:14" ht="390" x14ac:dyDescent="0.3">
      <c r="A165" s="91" t="s">
        <v>834</v>
      </c>
      <c r="B165" s="61" t="s">
        <v>122</v>
      </c>
      <c r="C165" s="61" t="s">
        <v>123</v>
      </c>
      <c r="D165" s="62" t="s">
        <v>124</v>
      </c>
      <c r="E165" s="61" t="s">
        <v>100</v>
      </c>
      <c r="F165" s="68" t="s">
        <v>125</v>
      </c>
      <c r="G165" s="61" t="s">
        <v>126</v>
      </c>
      <c r="H165" s="63" t="s">
        <v>463</v>
      </c>
      <c r="I165" s="92">
        <v>1</v>
      </c>
      <c r="J165" s="93">
        <v>1</v>
      </c>
      <c r="K165" s="93">
        <v>1</v>
      </c>
      <c r="L165" s="93">
        <v>1</v>
      </c>
      <c r="M165" s="93">
        <v>1</v>
      </c>
      <c r="N165" s="66"/>
    </row>
    <row r="166" spans="1:14" ht="315" x14ac:dyDescent="0.3">
      <c r="A166" s="91" t="s">
        <v>835</v>
      </c>
      <c r="B166" s="54" t="s">
        <v>122</v>
      </c>
      <c r="C166" s="54" t="s">
        <v>123</v>
      </c>
      <c r="D166" s="55" t="s">
        <v>124</v>
      </c>
      <c r="E166" s="54" t="s">
        <v>100</v>
      </c>
      <c r="F166" s="67" t="s">
        <v>125</v>
      </c>
      <c r="G166" s="54" t="s">
        <v>126</v>
      </c>
      <c r="H166" s="56" t="s">
        <v>464</v>
      </c>
      <c r="I166" s="58">
        <v>0</v>
      </c>
      <c r="J166" s="54">
        <v>0</v>
      </c>
      <c r="K166" s="54">
        <v>0</v>
      </c>
      <c r="L166" s="54">
        <v>1</v>
      </c>
      <c r="M166" s="54">
        <v>1</v>
      </c>
      <c r="N166" s="59"/>
    </row>
    <row r="167" spans="1:14" ht="300" x14ac:dyDescent="0.3">
      <c r="A167" s="91" t="s">
        <v>836</v>
      </c>
      <c r="B167" s="61" t="s">
        <v>122</v>
      </c>
      <c r="C167" s="61" t="s">
        <v>123</v>
      </c>
      <c r="D167" s="62" t="s">
        <v>124</v>
      </c>
      <c r="E167" s="61" t="s">
        <v>100</v>
      </c>
      <c r="F167" s="68" t="s">
        <v>125</v>
      </c>
      <c r="G167" s="61" t="s">
        <v>126</v>
      </c>
      <c r="H167" s="63" t="s">
        <v>465</v>
      </c>
      <c r="I167" s="92">
        <v>1</v>
      </c>
      <c r="J167" s="93">
        <v>1</v>
      </c>
      <c r="K167" s="93">
        <v>1</v>
      </c>
      <c r="L167" s="93">
        <v>1</v>
      </c>
      <c r="M167" s="93">
        <v>1</v>
      </c>
      <c r="N167" s="66"/>
    </row>
    <row r="168" spans="1:14" ht="409.5" x14ac:dyDescent="0.3">
      <c r="A168" s="91" t="s">
        <v>837</v>
      </c>
      <c r="B168" s="54" t="s">
        <v>122</v>
      </c>
      <c r="C168" s="54" t="s">
        <v>123</v>
      </c>
      <c r="D168" s="55" t="s">
        <v>124</v>
      </c>
      <c r="E168" s="54" t="s">
        <v>100</v>
      </c>
      <c r="F168" s="67" t="s">
        <v>125</v>
      </c>
      <c r="G168" s="54" t="s">
        <v>126</v>
      </c>
      <c r="H168" s="56" t="s">
        <v>466</v>
      </c>
      <c r="I168" s="92">
        <v>1</v>
      </c>
      <c r="J168" s="93">
        <v>1</v>
      </c>
      <c r="K168" s="93">
        <v>1</v>
      </c>
      <c r="L168" s="93">
        <v>1</v>
      </c>
      <c r="M168" s="93">
        <v>1</v>
      </c>
      <c r="N168" s="59"/>
    </row>
    <row r="169" spans="1:14" ht="330" x14ac:dyDescent="0.3">
      <c r="A169" s="91" t="s">
        <v>838</v>
      </c>
      <c r="B169" s="61" t="s">
        <v>122</v>
      </c>
      <c r="C169" s="61" t="s">
        <v>123</v>
      </c>
      <c r="D169" s="62" t="s">
        <v>124</v>
      </c>
      <c r="E169" s="61" t="s">
        <v>100</v>
      </c>
      <c r="F169" s="68" t="s">
        <v>125</v>
      </c>
      <c r="G169" s="61" t="s">
        <v>126</v>
      </c>
      <c r="H169" s="63" t="s">
        <v>467</v>
      </c>
      <c r="I169" s="92">
        <v>1</v>
      </c>
      <c r="J169" s="93">
        <v>1</v>
      </c>
      <c r="K169" s="93">
        <v>1</v>
      </c>
      <c r="L169" s="93">
        <v>1</v>
      </c>
      <c r="M169" s="93">
        <v>1</v>
      </c>
      <c r="N169" s="66"/>
    </row>
    <row r="170" spans="1:14" ht="375" x14ac:dyDescent="0.3">
      <c r="A170" s="91" t="s">
        <v>839</v>
      </c>
      <c r="B170" s="54" t="s">
        <v>122</v>
      </c>
      <c r="C170" s="54" t="s">
        <v>123</v>
      </c>
      <c r="D170" s="55" t="s">
        <v>124</v>
      </c>
      <c r="E170" s="54" t="s">
        <v>100</v>
      </c>
      <c r="F170" s="67" t="s">
        <v>125</v>
      </c>
      <c r="G170" s="54" t="s">
        <v>126</v>
      </c>
      <c r="H170" s="56" t="s">
        <v>468</v>
      </c>
      <c r="I170" s="58">
        <v>1</v>
      </c>
      <c r="J170" s="54">
        <v>1</v>
      </c>
      <c r="K170" s="54">
        <v>1</v>
      </c>
      <c r="L170" s="54">
        <v>0</v>
      </c>
      <c r="M170" s="54">
        <v>0</v>
      </c>
      <c r="N170" s="59"/>
    </row>
    <row r="171" spans="1:14" ht="409.5" x14ac:dyDescent="0.3">
      <c r="A171" s="91" t="s">
        <v>840</v>
      </c>
      <c r="B171" s="61" t="s">
        <v>122</v>
      </c>
      <c r="C171" s="61" t="s">
        <v>123</v>
      </c>
      <c r="D171" s="62" t="s">
        <v>124</v>
      </c>
      <c r="E171" s="61" t="s">
        <v>100</v>
      </c>
      <c r="F171" s="68" t="s">
        <v>125</v>
      </c>
      <c r="G171" s="61" t="s">
        <v>126</v>
      </c>
      <c r="H171" s="63" t="s">
        <v>469</v>
      </c>
      <c r="I171" s="65">
        <v>0</v>
      </c>
      <c r="J171" s="61">
        <v>0</v>
      </c>
      <c r="K171" s="61">
        <v>0</v>
      </c>
      <c r="L171" s="61">
        <v>0</v>
      </c>
      <c r="M171" s="61">
        <v>0</v>
      </c>
      <c r="N171" s="66"/>
    </row>
    <row r="172" spans="1:14" ht="330" x14ac:dyDescent="0.3">
      <c r="A172" s="91" t="s">
        <v>841</v>
      </c>
      <c r="B172" s="54" t="s">
        <v>122</v>
      </c>
      <c r="C172" s="54" t="s">
        <v>123</v>
      </c>
      <c r="D172" s="55" t="s">
        <v>124</v>
      </c>
      <c r="E172" s="54" t="s">
        <v>100</v>
      </c>
      <c r="F172" s="67" t="s">
        <v>125</v>
      </c>
      <c r="G172" s="54" t="s">
        <v>126</v>
      </c>
      <c r="H172" s="56" t="s">
        <v>470</v>
      </c>
      <c r="I172" s="92">
        <v>0</v>
      </c>
      <c r="J172" s="93">
        <v>0</v>
      </c>
      <c r="K172" s="93">
        <v>0</v>
      </c>
      <c r="L172" s="93">
        <v>1</v>
      </c>
      <c r="M172" s="93">
        <v>1</v>
      </c>
      <c r="N172" s="59"/>
    </row>
    <row r="173" spans="1:14" ht="315" x14ac:dyDescent="0.3">
      <c r="A173" s="91" t="s">
        <v>842</v>
      </c>
      <c r="B173" s="61" t="s">
        <v>122</v>
      </c>
      <c r="C173" s="61" t="s">
        <v>123</v>
      </c>
      <c r="D173" s="62" t="s">
        <v>124</v>
      </c>
      <c r="E173" s="61" t="s">
        <v>100</v>
      </c>
      <c r="F173" s="68" t="s">
        <v>125</v>
      </c>
      <c r="G173" s="61" t="s">
        <v>126</v>
      </c>
      <c r="H173" s="63" t="s">
        <v>471</v>
      </c>
      <c r="I173" s="92">
        <v>1</v>
      </c>
      <c r="J173" s="93">
        <v>1</v>
      </c>
      <c r="K173" s="93">
        <v>1</v>
      </c>
      <c r="L173" s="93">
        <v>1</v>
      </c>
      <c r="M173" s="93">
        <v>1</v>
      </c>
      <c r="N173" s="66"/>
    </row>
    <row r="174" spans="1:14" ht="345" x14ac:dyDescent="0.3">
      <c r="A174" s="91" t="s">
        <v>843</v>
      </c>
      <c r="B174" s="54" t="s">
        <v>122</v>
      </c>
      <c r="C174" s="54" t="s">
        <v>123</v>
      </c>
      <c r="D174" s="55" t="s">
        <v>124</v>
      </c>
      <c r="E174" s="54" t="s">
        <v>100</v>
      </c>
      <c r="F174" s="67" t="s">
        <v>125</v>
      </c>
      <c r="G174" s="54" t="s">
        <v>126</v>
      </c>
      <c r="H174" s="56" t="s">
        <v>472</v>
      </c>
      <c r="I174" s="92">
        <v>1</v>
      </c>
      <c r="J174" s="93">
        <v>1</v>
      </c>
      <c r="K174" s="93">
        <v>1</v>
      </c>
      <c r="L174" s="93">
        <v>1</v>
      </c>
      <c r="M174" s="93">
        <v>1</v>
      </c>
      <c r="N174" s="59"/>
    </row>
    <row r="175" spans="1:14" ht="255" x14ac:dyDescent="0.3">
      <c r="A175" s="91" t="s">
        <v>844</v>
      </c>
      <c r="B175" s="61" t="s">
        <v>122</v>
      </c>
      <c r="C175" s="61" t="s">
        <v>123</v>
      </c>
      <c r="D175" s="62" t="s">
        <v>124</v>
      </c>
      <c r="E175" s="61" t="s">
        <v>100</v>
      </c>
      <c r="F175" s="68" t="s">
        <v>125</v>
      </c>
      <c r="G175" s="61" t="s">
        <v>126</v>
      </c>
      <c r="H175" s="63" t="s">
        <v>473</v>
      </c>
      <c r="I175" s="92">
        <v>1</v>
      </c>
      <c r="J175" s="93">
        <v>1</v>
      </c>
      <c r="K175" s="93">
        <v>1</v>
      </c>
      <c r="L175" s="93">
        <v>1</v>
      </c>
      <c r="M175" s="93">
        <v>1</v>
      </c>
      <c r="N175" s="66"/>
    </row>
    <row r="176" spans="1:14" ht="270" x14ac:dyDescent="0.3">
      <c r="A176" s="91" t="s">
        <v>845</v>
      </c>
      <c r="B176" s="54" t="s">
        <v>122</v>
      </c>
      <c r="C176" s="54" t="s">
        <v>123</v>
      </c>
      <c r="D176" s="55" t="s">
        <v>124</v>
      </c>
      <c r="E176" s="54" t="s">
        <v>100</v>
      </c>
      <c r="F176" s="67" t="s">
        <v>125</v>
      </c>
      <c r="G176" s="54" t="s">
        <v>126</v>
      </c>
      <c r="H176" s="56" t="s">
        <v>474</v>
      </c>
      <c r="I176" s="92">
        <v>1</v>
      </c>
      <c r="J176" s="93">
        <v>1</v>
      </c>
      <c r="K176" s="93">
        <v>1</v>
      </c>
      <c r="L176" s="93">
        <v>1</v>
      </c>
      <c r="M176" s="93">
        <v>1</v>
      </c>
      <c r="N176" s="59"/>
    </row>
    <row r="177" spans="1:14" ht="360" x14ac:dyDescent="0.3">
      <c r="A177" s="91" t="s">
        <v>821</v>
      </c>
      <c r="B177" s="61" t="s">
        <v>128</v>
      </c>
      <c r="C177" s="61" t="s">
        <v>129</v>
      </c>
      <c r="D177" s="62" t="s">
        <v>130</v>
      </c>
      <c r="E177" s="61" t="s">
        <v>87</v>
      </c>
      <c r="F177" s="61" t="s">
        <v>131</v>
      </c>
      <c r="G177" s="61" t="s">
        <v>475</v>
      </c>
      <c r="H177" s="63" t="s">
        <v>476</v>
      </c>
      <c r="I177" s="65">
        <v>1</v>
      </c>
      <c r="J177" s="61">
        <v>1</v>
      </c>
      <c r="K177" s="61">
        <v>1</v>
      </c>
      <c r="L177" s="61">
        <v>1</v>
      </c>
      <c r="M177" s="61">
        <v>1</v>
      </c>
      <c r="N177" s="66"/>
    </row>
    <row r="178" spans="1:14" ht="345" x14ac:dyDescent="0.3">
      <c r="A178" s="91" t="s">
        <v>822</v>
      </c>
      <c r="B178" s="54" t="s">
        <v>128</v>
      </c>
      <c r="C178" s="54" t="s">
        <v>129</v>
      </c>
      <c r="D178" s="55" t="s">
        <v>130</v>
      </c>
      <c r="E178" s="54" t="s">
        <v>87</v>
      </c>
      <c r="F178" s="54" t="s">
        <v>131</v>
      </c>
      <c r="G178" s="54" t="s">
        <v>475</v>
      </c>
      <c r="H178" s="56" t="s">
        <v>477</v>
      </c>
      <c r="I178" s="58">
        <v>1</v>
      </c>
      <c r="J178" s="54">
        <v>1</v>
      </c>
      <c r="K178" s="54">
        <v>1</v>
      </c>
      <c r="L178" s="54">
        <v>1</v>
      </c>
      <c r="M178" s="54">
        <v>1</v>
      </c>
      <c r="N178" s="59"/>
    </row>
    <row r="179" spans="1:14" ht="345" x14ac:dyDescent="0.3">
      <c r="A179" s="91" t="s">
        <v>823</v>
      </c>
      <c r="B179" s="61" t="s">
        <v>128</v>
      </c>
      <c r="C179" s="61" t="s">
        <v>129</v>
      </c>
      <c r="D179" s="62" t="s">
        <v>130</v>
      </c>
      <c r="E179" s="61" t="s">
        <v>87</v>
      </c>
      <c r="F179" s="61" t="s">
        <v>131</v>
      </c>
      <c r="G179" s="61" t="s">
        <v>475</v>
      </c>
      <c r="H179" s="63" t="s">
        <v>478</v>
      </c>
      <c r="I179" s="65">
        <v>1</v>
      </c>
      <c r="J179" s="61">
        <v>1</v>
      </c>
      <c r="K179" s="61">
        <v>1</v>
      </c>
      <c r="L179" s="61">
        <v>1</v>
      </c>
      <c r="M179" s="61">
        <v>1</v>
      </c>
      <c r="N179" s="66"/>
    </row>
    <row r="180" spans="1:14" ht="409.5" x14ac:dyDescent="0.3">
      <c r="A180" s="91" t="s">
        <v>824</v>
      </c>
      <c r="B180" s="54" t="s">
        <v>128</v>
      </c>
      <c r="C180" s="54" t="s">
        <v>129</v>
      </c>
      <c r="D180" s="55" t="s">
        <v>130</v>
      </c>
      <c r="E180" s="54" t="s">
        <v>87</v>
      </c>
      <c r="F180" s="54" t="s">
        <v>131</v>
      </c>
      <c r="G180" s="54" t="s">
        <v>475</v>
      </c>
      <c r="H180" s="56" t="s">
        <v>479</v>
      </c>
      <c r="I180" s="58">
        <v>1</v>
      </c>
      <c r="J180" s="54">
        <v>1</v>
      </c>
      <c r="K180" s="54">
        <v>1</v>
      </c>
      <c r="L180" s="54">
        <v>1</v>
      </c>
      <c r="M180" s="54">
        <v>1</v>
      </c>
      <c r="N180" s="59"/>
    </row>
    <row r="181" spans="1:14" ht="375" x14ac:dyDescent="0.3">
      <c r="A181" s="91" t="s">
        <v>825</v>
      </c>
      <c r="B181" s="61" t="s">
        <v>128</v>
      </c>
      <c r="C181" s="61" t="s">
        <v>129</v>
      </c>
      <c r="D181" s="62" t="s">
        <v>130</v>
      </c>
      <c r="E181" s="61" t="s">
        <v>87</v>
      </c>
      <c r="F181" s="61" t="s">
        <v>131</v>
      </c>
      <c r="G181" s="61" t="s">
        <v>475</v>
      </c>
      <c r="H181" s="63" t="s">
        <v>480</v>
      </c>
      <c r="I181" s="65">
        <v>1</v>
      </c>
      <c r="J181" s="61">
        <v>1</v>
      </c>
      <c r="K181" s="61">
        <v>1</v>
      </c>
      <c r="L181" s="61">
        <v>1</v>
      </c>
      <c r="M181" s="61">
        <v>1</v>
      </c>
      <c r="N181" s="66"/>
    </row>
    <row r="182" spans="1:14" ht="360" x14ac:dyDescent="0.3">
      <c r="A182" s="91" t="s">
        <v>826</v>
      </c>
      <c r="B182" s="54" t="s">
        <v>128</v>
      </c>
      <c r="C182" s="54" t="s">
        <v>129</v>
      </c>
      <c r="D182" s="55" t="s">
        <v>130</v>
      </c>
      <c r="E182" s="54" t="s">
        <v>87</v>
      </c>
      <c r="F182" s="54" t="s">
        <v>131</v>
      </c>
      <c r="G182" s="54" t="s">
        <v>475</v>
      </c>
      <c r="H182" s="56" t="s">
        <v>481</v>
      </c>
      <c r="I182" s="58">
        <v>1</v>
      </c>
      <c r="J182" s="54">
        <f>2/4</f>
        <v>0.5</v>
      </c>
      <c r="K182" s="54">
        <v>0</v>
      </c>
      <c r="L182" s="54">
        <v>0</v>
      </c>
      <c r="M182" s="54">
        <v>0</v>
      </c>
      <c r="N182" s="59"/>
    </row>
    <row r="183" spans="1:14" ht="345" x14ac:dyDescent="0.3">
      <c r="A183" s="91" t="s">
        <v>827</v>
      </c>
      <c r="B183" s="61" t="s">
        <v>128</v>
      </c>
      <c r="C183" s="61" t="s">
        <v>129</v>
      </c>
      <c r="D183" s="62" t="s">
        <v>130</v>
      </c>
      <c r="E183" s="61" t="s">
        <v>87</v>
      </c>
      <c r="F183" s="61" t="s">
        <v>131</v>
      </c>
      <c r="G183" s="61" t="s">
        <v>475</v>
      </c>
      <c r="H183" s="63" t="s">
        <v>482</v>
      </c>
      <c r="I183" s="92">
        <v>1</v>
      </c>
      <c r="J183" s="93">
        <v>1</v>
      </c>
      <c r="K183" s="93">
        <v>1</v>
      </c>
      <c r="L183" s="93">
        <v>1</v>
      </c>
      <c r="M183" s="93">
        <v>1</v>
      </c>
      <c r="N183" s="66"/>
    </row>
    <row r="184" spans="1:14" ht="345" x14ac:dyDescent="0.3">
      <c r="A184" s="91" t="s">
        <v>828</v>
      </c>
      <c r="B184" s="54" t="s">
        <v>128</v>
      </c>
      <c r="C184" s="54" t="s">
        <v>129</v>
      </c>
      <c r="D184" s="55" t="s">
        <v>130</v>
      </c>
      <c r="E184" s="54" t="s">
        <v>87</v>
      </c>
      <c r="F184" s="54" t="s">
        <v>131</v>
      </c>
      <c r="G184" s="54" t="s">
        <v>475</v>
      </c>
      <c r="H184" s="56" t="s">
        <v>483</v>
      </c>
      <c r="I184" s="92">
        <v>1</v>
      </c>
      <c r="J184" s="93">
        <v>1</v>
      </c>
      <c r="K184" s="93">
        <v>1</v>
      </c>
      <c r="L184" s="93">
        <v>1</v>
      </c>
      <c r="M184" s="93">
        <v>1</v>
      </c>
      <c r="N184" s="59"/>
    </row>
    <row r="185" spans="1:14" ht="345" x14ac:dyDescent="0.3">
      <c r="A185" s="91" t="s">
        <v>829</v>
      </c>
      <c r="B185" s="61" t="s">
        <v>128</v>
      </c>
      <c r="C185" s="61" t="s">
        <v>129</v>
      </c>
      <c r="D185" s="62" t="s">
        <v>130</v>
      </c>
      <c r="E185" s="61" t="s">
        <v>87</v>
      </c>
      <c r="F185" s="61" t="s">
        <v>131</v>
      </c>
      <c r="G185" s="61" t="s">
        <v>475</v>
      </c>
      <c r="H185" s="63" t="s">
        <v>484</v>
      </c>
      <c r="I185" s="92">
        <v>1</v>
      </c>
      <c r="J185" s="93">
        <v>1</v>
      </c>
      <c r="K185" s="93">
        <v>1</v>
      </c>
      <c r="L185" s="93">
        <v>1</v>
      </c>
      <c r="M185" s="93">
        <v>1</v>
      </c>
      <c r="N185" s="66"/>
    </row>
    <row r="186" spans="1:14" ht="360" x14ac:dyDescent="0.3">
      <c r="A186" s="91" t="s">
        <v>830</v>
      </c>
      <c r="B186" s="54" t="s">
        <v>128</v>
      </c>
      <c r="C186" s="54" t="s">
        <v>129</v>
      </c>
      <c r="D186" s="55" t="s">
        <v>130</v>
      </c>
      <c r="E186" s="54" t="s">
        <v>87</v>
      </c>
      <c r="F186" s="54" t="s">
        <v>131</v>
      </c>
      <c r="G186" s="54" t="s">
        <v>475</v>
      </c>
      <c r="H186" s="56" t="s">
        <v>485</v>
      </c>
      <c r="I186" s="92">
        <v>1</v>
      </c>
      <c r="J186" s="93">
        <v>1</v>
      </c>
      <c r="K186" s="93">
        <v>1</v>
      </c>
      <c r="L186" s="93">
        <v>1</v>
      </c>
      <c r="M186" s="93">
        <v>1</v>
      </c>
      <c r="N186" s="59"/>
    </row>
    <row r="187" spans="1:14" ht="375" x14ac:dyDescent="0.3">
      <c r="A187" s="91" t="s">
        <v>831</v>
      </c>
      <c r="B187" s="61" t="s">
        <v>128</v>
      </c>
      <c r="C187" s="61" t="s">
        <v>129</v>
      </c>
      <c r="D187" s="62" t="s">
        <v>130</v>
      </c>
      <c r="E187" s="61" t="s">
        <v>87</v>
      </c>
      <c r="F187" s="61" t="s">
        <v>131</v>
      </c>
      <c r="G187" s="61" t="s">
        <v>475</v>
      </c>
      <c r="H187" s="63" t="s">
        <v>486</v>
      </c>
      <c r="I187" s="92">
        <v>1</v>
      </c>
      <c r="J187" s="93">
        <v>1</v>
      </c>
      <c r="K187" s="93">
        <v>1</v>
      </c>
      <c r="L187" s="93">
        <v>1</v>
      </c>
      <c r="M187" s="93">
        <v>1</v>
      </c>
      <c r="N187" s="66"/>
    </row>
    <row r="188" spans="1:14" ht="345" x14ac:dyDescent="0.3">
      <c r="A188" s="91" t="s">
        <v>832</v>
      </c>
      <c r="B188" s="54" t="s">
        <v>128</v>
      </c>
      <c r="C188" s="54" t="s">
        <v>129</v>
      </c>
      <c r="D188" s="55" t="s">
        <v>130</v>
      </c>
      <c r="E188" s="54" t="s">
        <v>87</v>
      </c>
      <c r="F188" s="54" t="s">
        <v>131</v>
      </c>
      <c r="G188" s="54" t="s">
        <v>475</v>
      </c>
      <c r="H188" s="56" t="s">
        <v>487</v>
      </c>
      <c r="I188" s="58">
        <v>1</v>
      </c>
      <c r="J188" s="54">
        <f>1/5</f>
        <v>0.2</v>
      </c>
      <c r="K188" s="54">
        <v>0</v>
      </c>
      <c r="L188" s="54">
        <v>1</v>
      </c>
      <c r="M188" s="54">
        <v>1</v>
      </c>
      <c r="N188" s="59"/>
    </row>
    <row r="189" spans="1:14" ht="360" x14ac:dyDescent="0.3">
      <c r="A189" s="91" t="s">
        <v>833</v>
      </c>
      <c r="B189" s="61" t="s">
        <v>128</v>
      </c>
      <c r="C189" s="61" t="s">
        <v>129</v>
      </c>
      <c r="D189" s="62" t="s">
        <v>130</v>
      </c>
      <c r="E189" s="61" t="s">
        <v>87</v>
      </c>
      <c r="F189" s="61" t="s">
        <v>131</v>
      </c>
      <c r="G189" s="61" t="s">
        <v>475</v>
      </c>
      <c r="H189" s="63" t="s">
        <v>488</v>
      </c>
      <c r="I189" s="92">
        <v>1</v>
      </c>
      <c r="J189" s="93">
        <v>1</v>
      </c>
      <c r="K189" s="93">
        <v>1</v>
      </c>
      <c r="L189" s="93">
        <v>1</v>
      </c>
      <c r="M189" s="93">
        <v>1</v>
      </c>
      <c r="N189" s="66"/>
    </row>
    <row r="190" spans="1:14" ht="375" x14ac:dyDescent="0.3">
      <c r="A190" s="91" t="s">
        <v>834</v>
      </c>
      <c r="B190" s="54" t="s">
        <v>128</v>
      </c>
      <c r="C190" s="54" t="s">
        <v>129</v>
      </c>
      <c r="D190" s="55" t="s">
        <v>130</v>
      </c>
      <c r="E190" s="54" t="s">
        <v>87</v>
      </c>
      <c r="F190" s="54" t="s">
        <v>131</v>
      </c>
      <c r="G190" s="54" t="s">
        <v>475</v>
      </c>
      <c r="H190" s="56" t="s">
        <v>489</v>
      </c>
      <c r="I190" s="92">
        <v>1</v>
      </c>
      <c r="J190" s="93">
        <v>1</v>
      </c>
      <c r="K190" s="93">
        <v>1</v>
      </c>
      <c r="L190" s="93">
        <v>1</v>
      </c>
      <c r="M190" s="93">
        <v>1</v>
      </c>
      <c r="N190" s="59"/>
    </row>
    <row r="191" spans="1:14" ht="345" x14ac:dyDescent="0.3">
      <c r="A191" s="91" t="s">
        <v>835</v>
      </c>
      <c r="B191" s="61" t="s">
        <v>128</v>
      </c>
      <c r="C191" s="61" t="s">
        <v>129</v>
      </c>
      <c r="D191" s="62" t="s">
        <v>130</v>
      </c>
      <c r="E191" s="61" t="s">
        <v>87</v>
      </c>
      <c r="F191" s="61" t="s">
        <v>131</v>
      </c>
      <c r="G191" s="61" t="s">
        <v>475</v>
      </c>
      <c r="H191" s="63" t="s">
        <v>490</v>
      </c>
      <c r="I191" s="65">
        <v>1</v>
      </c>
      <c r="J191" s="61">
        <f>1/5</f>
        <v>0.2</v>
      </c>
      <c r="K191" s="61">
        <v>0</v>
      </c>
      <c r="L191" s="61">
        <v>1</v>
      </c>
      <c r="M191" s="61">
        <v>1</v>
      </c>
      <c r="N191" s="66"/>
    </row>
    <row r="192" spans="1:14" ht="345" x14ac:dyDescent="0.3">
      <c r="A192" s="91" t="s">
        <v>836</v>
      </c>
      <c r="B192" s="54" t="s">
        <v>128</v>
      </c>
      <c r="C192" s="54" t="s">
        <v>129</v>
      </c>
      <c r="D192" s="55" t="s">
        <v>130</v>
      </c>
      <c r="E192" s="54" t="s">
        <v>87</v>
      </c>
      <c r="F192" s="54" t="s">
        <v>131</v>
      </c>
      <c r="G192" s="54" t="s">
        <v>475</v>
      </c>
      <c r="H192" s="56" t="s">
        <v>491</v>
      </c>
      <c r="I192" s="92">
        <v>1</v>
      </c>
      <c r="J192" s="93">
        <v>1</v>
      </c>
      <c r="K192" s="93">
        <v>1</v>
      </c>
      <c r="L192" s="93">
        <v>1</v>
      </c>
      <c r="M192" s="93">
        <v>1</v>
      </c>
      <c r="N192" s="59"/>
    </row>
    <row r="193" spans="1:14" ht="409.5" x14ac:dyDescent="0.3">
      <c r="A193" s="91" t="s">
        <v>837</v>
      </c>
      <c r="B193" s="61" t="s">
        <v>128</v>
      </c>
      <c r="C193" s="61" t="s">
        <v>129</v>
      </c>
      <c r="D193" s="62" t="s">
        <v>130</v>
      </c>
      <c r="E193" s="61" t="s">
        <v>87</v>
      </c>
      <c r="F193" s="61" t="s">
        <v>131</v>
      </c>
      <c r="G193" s="61" t="s">
        <v>475</v>
      </c>
      <c r="H193" s="63" t="s">
        <v>492</v>
      </c>
      <c r="I193" s="92">
        <v>1</v>
      </c>
      <c r="J193" s="93">
        <v>1</v>
      </c>
      <c r="K193" s="93">
        <v>1</v>
      </c>
      <c r="L193" s="93">
        <v>1</v>
      </c>
      <c r="M193" s="93">
        <v>1</v>
      </c>
      <c r="N193" s="66"/>
    </row>
    <row r="194" spans="1:14" ht="345" x14ac:dyDescent="0.3">
      <c r="A194" s="91" t="s">
        <v>838</v>
      </c>
      <c r="B194" s="54" t="s">
        <v>128</v>
      </c>
      <c r="C194" s="54" t="s">
        <v>129</v>
      </c>
      <c r="D194" s="55" t="s">
        <v>130</v>
      </c>
      <c r="E194" s="54" t="s">
        <v>87</v>
      </c>
      <c r="F194" s="54" t="s">
        <v>131</v>
      </c>
      <c r="G194" s="54" t="s">
        <v>475</v>
      </c>
      <c r="H194" s="56" t="s">
        <v>493</v>
      </c>
      <c r="I194" s="92">
        <v>1</v>
      </c>
      <c r="J194" s="93">
        <v>1</v>
      </c>
      <c r="K194" s="93">
        <v>1</v>
      </c>
      <c r="L194" s="93">
        <v>1</v>
      </c>
      <c r="M194" s="93">
        <v>1</v>
      </c>
      <c r="N194" s="59"/>
    </row>
    <row r="195" spans="1:14" ht="345" x14ac:dyDescent="0.3">
      <c r="A195" s="91" t="s">
        <v>839</v>
      </c>
      <c r="B195" s="61" t="s">
        <v>128</v>
      </c>
      <c r="C195" s="61" t="s">
        <v>129</v>
      </c>
      <c r="D195" s="62" t="s">
        <v>130</v>
      </c>
      <c r="E195" s="61" t="s">
        <v>87</v>
      </c>
      <c r="F195" s="61" t="s">
        <v>131</v>
      </c>
      <c r="G195" s="61" t="s">
        <v>475</v>
      </c>
      <c r="H195" s="63" t="s">
        <v>494</v>
      </c>
      <c r="I195" s="65">
        <v>0</v>
      </c>
      <c r="J195" s="61">
        <v>0</v>
      </c>
      <c r="K195" s="61">
        <v>0</v>
      </c>
      <c r="L195" s="61">
        <v>0</v>
      </c>
      <c r="M195" s="61">
        <v>0</v>
      </c>
      <c r="N195" s="66"/>
    </row>
    <row r="196" spans="1:14" ht="409.5" x14ac:dyDescent="0.3">
      <c r="A196" s="91" t="s">
        <v>840</v>
      </c>
      <c r="B196" s="54" t="s">
        <v>128</v>
      </c>
      <c r="C196" s="54" t="s">
        <v>129</v>
      </c>
      <c r="D196" s="55" t="s">
        <v>130</v>
      </c>
      <c r="E196" s="54" t="s">
        <v>87</v>
      </c>
      <c r="F196" s="54" t="s">
        <v>131</v>
      </c>
      <c r="G196" s="54" t="s">
        <v>475</v>
      </c>
      <c r="H196" s="56" t="s">
        <v>495</v>
      </c>
      <c r="I196" s="58">
        <v>0</v>
      </c>
      <c r="J196" s="54">
        <v>0</v>
      </c>
      <c r="K196" s="54">
        <v>0</v>
      </c>
      <c r="L196" s="54">
        <v>0</v>
      </c>
      <c r="M196" s="54">
        <v>0</v>
      </c>
      <c r="N196" s="59"/>
    </row>
    <row r="197" spans="1:14" ht="345" x14ac:dyDescent="0.3">
      <c r="A197" s="91" t="s">
        <v>841</v>
      </c>
      <c r="B197" s="61" t="s">
        <v>128</v>
      </c>
      <c r="C197" s="61" t="s">
        <v>129</v>
      </c>
      <c r="D197" s="62" t="s">
        <v>130</v>
      </c>
      <c r="E197" s="61" t="s">
        <v>87</v>
      </c>
      <c r="F197" s="61" t="s">
        <v>131</v>
      </c>
      <c r="G197" s="61" t="s">
        <v>475</v>
      </c>
      <c r="H197" s="63" t="s">
        <v>496</v>
      </c>
      <c r="I197" s="65">
        <v>0</v>
      </c>
      <c r="J197" s="61">
        <v>0</v>
      </c>
      <c r="K197" s="61">
        <v>0</v>
      </c>
      <c r="L197" s="61">
        <f t="shared" ref="L197:M197" si="3">2/3</f>
        <v>0.66666666666666663</v>
      </c>
      <c r="M197" s="61">
        <f t="shared" si="3"/>
        <v>0.66666666666666663</v>
      </c>
      <c r="N197" s="66"/>
    </row>
    <row r="198" spans="1:14" ht="345" x14ac:dyDescent="0.3">
      <c r="A198" s="91" t="s">
        <v>842</v>
      </c>
      <c r="B198" s="54" t="s">
        <v>128</v>
      </c>
      <c r="C198" s="54" t="s">
        <v>129</v>
      </c>
      <c r="D198" s="55" t="s">
        <v>130</v>
      </c>
      <c r="E198" s="54" t="s">
        <v>87</v>
      </c>
      <c r="F198" s="54" t="s">
        <v>131</v>
      </c>
      <c r="G198" s="54" t="s">
        <v>475</v>
      </c>
      <c r="H198" s="56" t="s">
        <v>497</v>
      </c>
      <c r="I198" s="92">
        <v>1</v>
      </c>
      <c r="J198" s="93">
        <v>1</v>
      </c>
      <c r="K198" s="93">
        <v>1</v>
      </c>
      <c r="L198" s="93">
        <v>1</v>
      </c>
      <c r="M198" s="93">
        <v>1</v>
      </c>
      <c r="N198" s="59"/>
    </row>
    <row r="199" spans="1:14" ht="345" x14ac:dyDescent="0.3">
      <c r="A199" s="91" t="s">
        <v>843</v>
      </c>
      <c r="B199" s="61" t="s">
        <v>128</v>
      </c>
      <c r="C199" s="61" t="s">
        <v>129</v>
      </c>
      <c r="D199" s="62" t="s">
        <v>130</v>
      </c>
      <c r="E199" s="61" t="s">
        <v>87</v>
      </c>
      <c r="F199" s="61" t="s">
        <v>131</v>
      </c>
      <c r="G199" s="61" t="s">
        <v>475</v>
      </c>
      <c r="H199" s="63" t="s">
        <v>498</v>
      </c>
      <c r="I199" s="92">
        <v>1</v>
      </c>
      <c r="J199" s="93">
        <v>1</v>
      </c>
      <c r="K199" s="93">
        <v>1</v>
      </c>
      <c r="L199" s="93">
        <v>1</v>
      </c>
      <c r="M199" s="93">
        <v>1</v>
      </c>
      <c r="N199" s="66"/>
    </row>
    <row r="200" spans="1:14" ht="345" x14ac:dyDescent="0.3">
      <c r="A200" s="91" t="s">
        <v>844</v>
      </c>
      <c r="B200" s="54" t="s">
        <v>128</v>
      </c>
      <c r="C200" s="54" t="s">
        <v>129</v>
      </c>
      <c r="D200" s="55" t="s">
        <v>130</v>
      </c>
      <c r="E200" s="54" t="s">
        <v>87</v>
      </c>
      <c r="F200" s="54" t="s">
        <v>131</v>
      </c>
      <c r="G200" s="54" t="s">
        <v>475</v>
      </c>
      <c r="H200" s="56" t="s">
        <v>499</v>
      </c>
      <c r="I200" s="92">
        <v>1</v>
      </c>
      <c r="J200" s="93">
        <v>1</v>
      </c>
      <c r="K200" s="93">
        <v>1</v>
      </c>
      <c r="L200" s="93">
        <v>1</v>
      </c>
      <c r="M200" s="93">
        <v>1</v>
      </c>
      <c r="N200" s="59"/>
    </row>
    <row r="201" spans="1:14" ht="345" x14ac:dyDescent="0.3">
      <c r="A201" s="91" t="s">
        <v>845</v>
      </c>
      <c r="B201" s="61" t="s">
        <v>128</v>
      </c>
      <c r="C201" s="61" t="s">
        <v>129</v>
      </c>
      <c r="D201" s="62" t="s">
        <v>130</v>
      </c>
      <c r="E201" s="61" t="s">
        <v>87</v>
      </c>
      <c r="F201" s="61" t="s">
        <v>131</v>
      </c>
      <c r="G201" s="61" t="s">
        <v>475</v>
      </c>
      <c r="H201" s="63" t="s">
        <v>500</v>
      </c>
      <c r="I201" s="92">
        <v>1</v>
      </c>
      <c r="J201" s="93">
        <v>1</v>
      </c>
      <c r="K201" s="93">
        <v>1</v>
      </c>
      <c r="L201" s="93">
        <v>1</v>
      </c>
      <c r="M201" s="93">
        <v>1</v>
      </c>
      <c r="N201" s="66"/>
    </row>
    <row r="202" spans="1:14" ht="409.5" x14ac:dyDescent="0.3">
      <c r="A202" s="91" t="s">
        <v>821</v>
      </c>
      <c r="B202" s="54" t="s">
        <v>134</v>
      </c>
      <c r="C202" s="54" t="s">
        <v>135</v>
      </c>
      <c r="D202" s="55" t="s">
        <v>136</v>
      </c>
      <c r="E202" s="54" t="s">
        <v>87</v>
      </c>
      <c r="F202" s="54" t="s">
        <v>137</v>
      </c>
      <c r="G202" s="54" t="s">
        <v>138</v>
      </c>
      <c r="H202" s="56" t="s">
        <v>501</v>
      </c>
      <c r="I202" s="58">
        <v>1</v>
      </c>
      <c r="J202" s="54">
        <v>1</v>
      </c>
      <c r="K202" s="54">
        <v>1</v>
      </c>
      <c r="L202" s="54">
        <v>1</v>
      </c>
      <c r="M202" s="54">
        <v>1</v>
      </c>
      <c r="N202" s="59"/>
    </row>
    <row r="203" spans="1:14" ht="330" x14ac:dyDescent="0.3">
      <c r="A203" s="91" t="s">
        <v>822</v>
      </c>
      <c r="B203" s="61" t="s">
        <v>134</v>
      </c>
      <c r="C203" s="61" t="s">
        <v>135</v>
      </c>
      <c r="D203" s="62" t="s">
        <v>136</v>
      </c>
      <c r="E203" s="61" t="s">
        <v>87</v>
      </c>
      <c r="F203" s="61" t="s">
        <v>137</v>
      </c>
      <c r="G203" s="61" t="s">
        <v>138</v>
      </c>
      <c r="H203" s="63" t="s">
        <v>502</v>
      </c>
      <c r="I203" s="65">
        <v>1</v>
      </c>
      <c r="J203" s="61">
        <v>1</v>
      </c>
      <c r="K203" s="61">
        <v>1</v>
      </c>
      <c r="L203" s="61">
        <v>1</v>
      </c>
      <c r="M203" s="61">
        <v>1</v>
      </c>
      <c r="N203" s="66"/>
    </row>
    <row r="204" spans="1:14" ht="390" x14ac:dyDescent="0.3">
      <c r="A204" s="91" t="s">
        <v>823</v>
      </c>
      <c r="B204" s="54" t="s">
        <v>134</v>
      </c>
      <c r="C204" s="54" t="s">
        <v>135</v>
      </c>
      <c r="D204" s="55" t="s">
        <v>136</v>
      </c>
      <c r="E204" s="54" t="s">
        <v>87</v>
      </c>
      <c r="F204" s="54" t="s">
        <v>137</v>
      </c>
      <c r="G204" s="54" t="s">
        <v>138</v>
      </c>
      <c r="H204" s="56" t="s">
        <v>503</v>
      </c>
      <c r="I204" s="58">
        <v>1</v>
      </c>
      <c r="J204" s="54">
        <v>1</v>
      </c>
      <c r="K204" s="54">
        <v>1</v>
      </c>
      <c r="L204" s="54">
        <v>1</v>
      </c>
      <c r="M204" s="54">
        <v>1</v>
      </c>
      <c r="N204" s="59"/>
    </row>
    <row r="205" spans="1:14" ht="409.5" x14ac:dyDescent="0.3">
      <c r="A205" s="91" t="s">
        <v>824</v>
      </c>
      <c r="B205" s="61" t="s">
        <v>134</v>
      </c>
      <c r="C205" s="61" t="s">
        <v>135</v>
      </c>
      <c r="D205" s="62" t="s">
        <v>136</v>
      </c>
      <c r="E205" s="61" t="s">
        <v>87</v>
      </c>
      <c r="F205" s="61" t="s">
        <v>137</v>
      </c>
      <c r="G205" s="61" t="s">
        <v>138</v>
      </c>
      <c r="H205" s="63" t="s">
        <v>504</v>
      </c>
      <c r="I205" s="65">
        <v>1</v>
      </c>
      <c r="J205" s="61">
        <v>1</v>
      </c>
      <c r="K205" s="61">
        <v>1</v>
      </c>
      <c r="L205" s="61">
        <v>1</v>
      </c>
      <c r="M205" s="61">
        <v>1</v>
      </c>
      <c r="N205" s="66"/>
    </row>
    <row r="206" spans="1:14" ht="409.5" x14ac:dyDescent="0.3">
      <c r="A206" s="91" t="s">
        <v>825</v>
      </c>
      <c r="B206" s="54" t="s">
        <v>134</v>
      </c>
      <c r="C206" s="54" t="s">
        <v>135</v>
      </c>
      <c r="D206" s="55" t="s">
        <v>136</v>
      </c>
      <c r="E206" s="54" t="s">
        <v>87</v>
      </c>
      <c r="F206" s="54" t="s">
        <v>137</v>
      </c>
      <c r="G206" s="54" t="s">
        <v>138</v>
      </c>
      <c r="H206" s="56" t="s">
        <v>505</v>
      </c>
      <c r="I206" s="58">
        <v>1</v>
      </c>
      <c r="J206" s="54">
        <v>1</v>
      </c>
      <c r="K206" s="54">
        <v>1</v>
      </c>
      <c r="L206" s="54">
        <v>1</v>
      </c>
      <c r="M206" s="54">
        <v>1</v>
      </c>
      <c r="N206" s="59"/>
    </row>
    <row r="207" spans="1:14" ht="409.5" x14ac:dyDescent="0.3">
      <c r="A207" s="91" t="s">
        <v>826</v>
      </c>
      <c r="B207" s="61" t="s">
        <v>134</v>
      </c>
      <c r="C207" s="61" t="s">
        <v>135</v>
      </c>
      <c r="D207" s="62" t="s">
        <v>136</v>
      </c>
      <c r="E207" s="61" t="s">
        <v>87</v>
      </c>
      <c r="F207" s="61" t="s">
        <v>137</v>
      </c>
      <c r="G207" s="61" t="s">
        <v>138</v>
      </c>
      <c r="H207" s="63" t="s">
        <v>506</v>
      </c>
      <c r="I207" s="65">
        <v>1</v>
      </c>
      <c r="J207" s="61">
        <f>3/5</f>
        <v>0.6</v>
      </c>
      <c r="K207" s="61">
        <v>0</v>
      </c>
      <c r="L207" s="61">
        <v>0</v>
      </c>
      <c r="M207" s="61">
        <v>0</v>
      </c>
      <c r="N207" s="66"/>
    </row>
    <row r="208" spans="1:14" ht="345" x14ac:dyDescent="0.3">
      <c r="A208" s="91" t="s">
        <v>827</v>
      </c>
      <c r="B208" s="54" t="s">
        <v>134</v>
      </c>
      <c r="C208" s="54" t="s">
        <v>135</v>
      </c>
      <c r="D208" s="55" t="s">
        <v>136</v>
      </c>
      <c r="E208" s="54" t="s">
        <v>87</v>
      </c>
      <c r="F208" s="54" t="s">
        <v>137</v>
      </c>
      <c r="G208" s="54" t="s">
        <v>138</v>
      </c>
      <c r="H208" s="56" t="s">
        <v>507</v>
      </c>
      <c r="I208" s="92">
        <v>1</v>
      </c>
      <c r="J208" s="93">
        <v>1</v>
      </c>
      <c r="K208" s="93">
        <v>1</v>
      </c>
      <c r="L208" s="93">
        <v>1</v>
      </c>
      <c r="M208" s="93">
        <v>1</v>
      </c>
      <c r="N208" s="59"/>
    </row>
    <row r="209" spans="1:14" ht="409.5" x14ac:dyDescent="0.3">
      <c r="A209" s="91" t="s">
        <v>828</v>
      </c>
      <c r="B209" s="61" t="s">
        <v>134</v>
      </c>
      <c r="C209" s="61" t="s">
        <v>135</v>
      </c>
      <c r="D209" s="62" t="s">
        <v>136</v>
      </c>
      <c r="E209" s="61" t="s">
        <v>87</v>
      </c>
      <c r="F209" s="61" t="s">
        <v>137</v>
      </c>
      <c r="G209" s="61" t="s">
        <v>138</v>
      </c>
      <c r="H209" s="63" t="s">
        <v>508</v>
      </c>
      <c r="I209" s="92">
        <v>1</v>
      </c>
      <c r="J209" s="93">
        <v>1</v>
      </c>
      <c r="K209" s="93">
        <v>1</v>
      </c>
      <c r="L209" s="93">
        <v>1</v>
      </c>
      <c r="M209" s="93">
        <v>1</v>
      </c>
      <c r="N209" s="66"/>
    </row>
    <row r="210" spans="1:14" ht="409.5" x14ac:dyDescent="0.3">
      <c r="A210" s="91" t="s">
        <v>829</v>
      </c>
      <c r="B210" s="54" t="s">
        <v>134</v>
      </c>
      <c r="C210" s="54" t="s">
        <v>135</v>
      </c>
      <c r="D210" s="55" t="s">
        <v>136</v>
      </c>
      <c r="E210" s="54" t="s">
        <v>87</v>
      </c>
      <c r="F210" s="54" t="s">
        <v>137</v>
      </c>
      <c r="G210" s="54" t="s">
        <v>138</v>
      </c>
      <c r="H210" s="56" t="s">
        <v>509</v>
      </c>
      <c r="I210" s="92">
        <v>1</v>
      </c>
      <c r="J210" s="93">
        <v>1</v>
      </c>
      <c r="K210" s="93">
        <v>1</v>
      </c>
      <c r="L210" s="93">
        <v>1</v>
      </c>
      <c r="M210" s="93">
        <v>1</v>
      </c>
      <c r="N210" s="59"/>
    </row>
    <row r="211" spans="1:14" ht="409.5" x14ac:dyDescent="0.3">
      <c r="A211" s="91" t="s">
        <v>830</v>
      </c>
      <c r="B211" s="61" t="s">
        <v>134</v>
      </c>
      <c r="C211" s="61" t="s">
        <v>135</v>
      </c>
      <c r="D211" s="62" t="s">
        <v>136</v>
      </c>
      <c r="E211" s="61" t="s">
        <v>87</v>
      </c>
      <c r="F211" s="61" t="s">
        <v>137</v>
      </c>
      <c r="G211" s="61" t="s">
        <v>138</v>
      </c>
      <c r="H211" s="63" t="s">
        <v>510</v>
      </c>
      <c r="I211" s="92">
        <v>1</v>
      </c>
      <c r="J211" s="93">
        <v>1</v>
      </c>
      <c r="K211" s="93">
        <v>1</v>
      </c>
      <c r="L211" s="93">
        <v>1</v>
      </c>
      <c r="M211" s="93">
        <v>1</v>
      </c>
      <c r="N211" s="66"/>
    </row>
    <row r="212" spans="1:14" ht="409.5" x14ac:dyDescent="0.3">
      <c r="A212" s="91" t="s">
        <v>831</v>
      </c>
      <c r="B212" s="54" t="s">
        <v>134</v>
      </c>
      <c r="C212" s="54" t="s">
        <v>135</v>
      </c>
      <c r="D212" s="55" t="s">
        <v>136</v>
      </c>
      <c r="E212" s="54" t="s">
        <v>87</v>
      </c>
      <c r="F212" s="54" t="s">
        <v>137</v>
      </c>
      <c r="G212" s="54" t="s">
        <v>138</v>
      </c>
      <c r="H212" s="56" t="s">
        <v>511</v>
      </c>
      <c r="I212" s="92">
        <v>1</v>
      </c>
      <c r="J212" s="93">
        <v>1</v>
      </c>
      <c r="K212" s="93">
        <v>1</v>
      </c>
      <c r="L212" s="93">
        <v>1</v>
      </c>
      <c r="M212" s="93">
        <v>1</v>
      </c>
      <c r="N212" s="59"/>
    </row>
    <row r="213" spans="1:14" ht="360" x14ac:dyDescent="0.3">
      <c r="A213" s="91" t="s">
        <v>832</v>
      </c>
      <c r="B213" s="61" t="s">
        <v>134</v>
      </c>
      <c r="C213" s="61" t="s">
        <v>135</v>
      </c>
      <c r="D213" s="62" t="s">
        <v>136</v>
      </c>
      <c r="E213" s="61" t="s">
        <v>87</v>
      </c>
      <c r="F213" s="61" t="s">
        <v>137</v>
      </c>
      <c r="G213" s="61" t="s">
        <v>138</v>
      </c>
      <c r="H213" s="63" t="s">
        <v>512</v>
      </c>
      <c r="I213" s="65">
        <v>1</v>
      </c>
      <c r="J213" s="61">
        <f>1/5</f>
        <v>0.2</v>
      </c>
      <c r="K213" s="61">
        <v>0</v>
      </c>
      <c r="L213" s="61">
        <v>1</v>
      </c>
      <c r="M213" s="61">
        <v>1</v>
      </c>
      <c r="N213" s="66"/>
    </row>
    <row r="214" spans="1:14" ht="409.5" x14ac:dyDescent="0.3">
      <c r="A214" s="91" t="s">
        <v>833</v>
      </c>
      <c r="B214" s="54" t="s">
        <v>134</v>
      </c>
      <c r="C214" s="54" t="s">
        <v>135</v>
      </c>
      <c r="D214" s="55" t="s">
        <v>136</v>
      </c>
      <c r="E214" s="54" t="s">
        <v>87</v>
      </c>
      <c r="F214" s="54" t="s">
        <v>137</v>
      </c>
      <c r="G214" s="54" t="s">
        <v>138</v>
      </c>
      <c r="H214" s="56" t="s">
        <v>513</v>
      </c>
      <c r="I214" s="92">
        <v>1</v>
      </c>
      <c r="J214" s="93">
        <v>1</v>
      </c>
      <c r="K214" s="93">
        <v>1</v>
      </c>
      <c r="L214" s="93">
        <v>1</v>
      </c>
      <c r="M214" s="93">
        <v>1</v>
      </c>
      <c r="N214" s="59"/>
    </row>
    <row r="215" spans="1:14" ht="409.5" x14ac:dyDescent="0.3">
      <c r="A215" s="91" t="s">
        <v>834</v>
      </c>
      <c r="B215" s="61" t="s">
        <v>134</v>
      </c>
      <c r="C215" s="61" t="s">
        <v>135</v>
      </c>
      <c r="D215" s="62" t="s">
        <v>136</v>
      </c>
      <c r="E215" s="61" t="s">
        <v>87</v>
      </c>
      <c r="F215" s="61" t="s">
        <v>137</v>
      </c>
      <c r="G215" s="61" t="s">
        <v>138</v>
      </c>
      <c r="H215" s="63" t="s">
        <v>514</v>
      </c>
      <c r="I215" s="92">
        <v>1</v>
      </c>
      <c r="J215" s="93">
        <v>1</v>
      </c>
      <c r="K215" s="93">
        <v>1</v>
      </c>
      <c r="L215" s="93">
        <v>1</v>
      </c>
      <c r="M215" s="93">
        <v>1</v>
      </c>
      <c r="N215" s="66"/>
    </row>
    <row r="216" spans="1:14" ht="315" x14ac:dyDescent="0.3">
      <c r="A216" s="91" t="s">
        <v>835</v>
      </c>
      <c r="B216" s="54" t="s">
        <v>134</v>
      </c>
      <c r="C216" s="54" t="s">
        <v>135</v>
      </c>
      <c r="D216" s="55" t="s">
        <v>136</v>
      </c>
      <c r="E216" s="54" t="s">
        <v>87</v>
      </c>
      <c r="F216" s="54" t="s">
        <v>137</v>
      </c>
      <c r="G216" s="54" t="s">
        <v>138</v>
      </c>
      <c r="H216" s="56" t="s">
        <v>515</v>
      </c>
      <c r="I216" s="58">
        <v>0</v>
      </c>
      <c r="J216" s="54">
        <v>0</v>
      </c>
      <c r="K216" s="54">
        <v>0</v>
      </c>
      <c r="L216" s="54">
        <v>1</v>
      </c>
      <c r="M216" s="54">
        <v>1</v>
      </c>
      <c r="N216" s="59"/>
    </row>
    <row r="217" spans="1:14" ht="409.5" x14ac:dyDescent="0.3">
      <c r="A217" s="91" t="s">
        <v>836</v>
      </c>
      <c r="B217" s="61" t="s">
        <v>134</v>
      </c>
      <c r="C217" s="61" t="s">
        <v>135</v>
      </c>
      <c r="D217" s="62" t="s">
        <v>136</v>
      </c>
      <c r="E217" s="61" t="s">
        <v>87</v>
      </c>
      <c r="F217" s="61" t="s">
        <v>137</v>
      </c>
      <c r="G217" s="61" t="s">
        <v>138</v>
      </c>
      <c r="H217" s="63" t="s">
        <v>516</v>
      </c>
      <c r="I217" s="92">
        <v>1</v>
      </c>
      <c r="J217" s="93">
        <v>1</v>
      </c>
      <c r="K217" s="93">
        <v>1</v>
      </c>
      <c r="L217" s="93">
        <v>1</v>
      </c>
      <c r="M217" s="93">
        <v>1</v>
      </c>
      <c r="N217" s="66"/>
    </row>
    <row r="218" spans="1:14" ht="409.5" x14ac:dyDescent="0.3">
      <c r="A218" s="91" t="s">
        <v>837</v>
      </c>
      <c r="B218" s="54" t="s">
        <v>134</v>
      </c>
      <c r="C218" s="54" t="s">
        <v>135</v>
      </c>
      <c r="D218" s="55" t="s">
        <v>136</v>
      </c>
      <c r="E218" s="54" t="s">
        <v>87</v>
      </c>
      <c r="F218" s="54" t="s">
        <v>137</v>
      </c>
      <c r="G218" s="54" t="s">
        <v>138</v>
      </c>
      <c r="H218" s="56" t="s">
        <v>517</v>
      </c>
      <c r="I218" s="92">
        <v>1</v>
      </c>
      <c r="J218" s="93">
        <v>1</v>
      </c>
      <c r="K218" s="93">
        <v>1</v>
      </c>
      <c r="L218" s="93">
        <v>1</v>
      </c>
      <c r="M218" s="93">
        <v>1</v>
      </c>
      <c r="N218" s="59"/>
    </row>
    <row r="219" spans="1:14" ht="390" x14ac:dyDescent="0.3">
      <c r="A219" s="91" t="s">
        <v>838</v>
      </c>
      <c r="B219" s="61" t="s">
        <v>134</v>
      </c>
      <c r="C219" s="61" t="s">
        <v>135</v>
      </c>
      <c r="D219" s="62" t="s">
        <v>136</v>
      </c>
      <c r="E219" s="61" t="s">
        <v>87</v>
      </c>
      <c r="F219" s="61" t="s">
        <v>137</v>
      </c>
      <c r="G219" s="61" t="s">
        <v>138</v>
      </c>
      <c r="H219" s="63" t="s">
        <v>518</v>
      </c>
      <c r="I219" s="92">
        <v>1</v>
      </c>
      <c r="J219" s="93">
        <v>1</v>
      </c>
      <c r="K219" s="93">
        <v>1</v>
      </c>
      <c r="L219" s="93">
        <v>1</v>
      </c>
      <c r="M219" s="93">
        <v>1</v>
      </c>
      <c r="N219" s="66"/>
    </row>
    <row r="220" spans="1:14" ht="360" x14ac:dyDescent="0.3">
      <c r="A220" s="91" t="s">
        <v>839</v>
      </c>
      <c r="B220" s="54" t="s">
        <v>134</v>
      </c>
      <c r="C220" s="54" t="s">
        <v>135</v>
      </c>
      <c r="D220" s="55" t="s">
        <v>136</v>
      </c>
      <c r="E220" s="54" t="s">
        <v>87</v>
      </c>
      <c r="F220" s="54" t="s">
        <v>137</v>
      </c>
      <c r="G220" s="54" t="s">
        <v>138</v>
      </c>
      <c r="H220" s="56" t="s">
        <v>519</v>
      </c>
      <c r="I220" s="58">
        <v>0</v>
      </c>
      <c r="J220" s="54">
        <v>0</v>
      </c>
      <c r="K220" s="54">
        <v>0</v>
      </c>
      <c r="L220" s="54">
        <v>0</v>
      </c>
      <c r="M220" s="54">
        <v>0</v>
      </c>
      <c r="N220" s="59"/>
    </row>
    <row r="221" spans="1:14" ht="390" x14ac:dyDescent="0.3">
      <c r="A221" s="91" t="s">
        <v>840</v>
      </c>
      <c r="B221" s="61" t="s">
        <v>134</v>
      </c>
      <c r="C221" s="61" t="s">
        <v>135</v>
      </c>
      <c r="D221" s="62" t="s">
        <v>136</v>
      </c>
      <c r="E221" s="61" t="s">
        <v>87</v>
      </c>
      <c r="F221" s="61" t="s">
        <v>137</v>
      </c>
      <c r="G221" s="61" t="s">
        <v>138</v>
      </c>
      <c r="H221" s="63" t="s">
        <v>520</v>
      </c>
      <c r="I221" s="65">
        <v>0</v>
      </c>
      <c r="J221" s="61">
        <v>0</v>
      </c>
      <c r="K221" s="61">
        <v>0</v>
      </c>
      <c r="L221" s="61">
        <v>0</v>
      </c>
      <c r="M221" s="61">
        <v>0</v>
      </c>
      <c r="N221" s="66"/>
    </row>
    <row r="222" spans="1:14" ht="330" x14ac:dyDescent="0.3">
      <c r="A222" s="91" t="s">
        <v>841</v>
      </c>
      <c r="B222" s="54" t="s">
        <v>134</v>
      </c>
      <c r="C222" s="54" t="s">
        <v>135</v>
      </c>
      <c r="D222" s="55" t="s">
        <v>136</v>
      </c>
      <c r="E222" s="54" t="s">
        <v>87</v>
      </c>
      <c r="F222" s="54" t="s">
        <v>137</v>
      </c>
      <c r="G222" s="54" t="s">
        <v>138</v>
      </c>
      <c r="H222" s="56" t="s">
        <v>521</v>
      </c>
      <c r="I222" s="58">
        <v>0</v>
      </c>
      <c r="J222" s="54">
        <v>0</v>
      </c>
      <c r="K222" s="54">
        <v>0</v>
      </c>
      <c r="L222" s="54">
        <v>1</v>
      </c>
      <c r="M222" s="54">
        <v>1</v>
      </c>
      <c r="N222" s="59"/>
    </row>
    <row r="223" spans="1:14" ht="409.5" x14ac:dyDescent="0.3">
      <c r="A223" s="91" t="s">
        <v>842</v>
      </c>
      <c r="B223" s="61" t="s">
        <v>134</v>
      </c>
      <c r="C223" s="61" t="s">
        <v>135</v>
      </c>
      <c r="D223" s="62" t="s">
        <v>136</v>
      </c>
      <c r="E223" s="61" t="s">
        <v>87</v>
      </c>
      <c r="F223" s="61" t="s">
        <v>137</v>
      </c>
      <c r="G223" s="61" t="s">
        <v>138</v>
      </c>
      <c r="H223" s="63" t="s">
        <v>522</v>
      </c>
      <c r="I223" s="92">
        <v>1</v>
      </c>
      <c r="J223" s="93">
        <v>1</v>
      </c>
      <c r="K223" s="93">
        <v>1</v>
      </c>
      <c r="L223" s="93">
        <v>1</v>
      </c>
      <c r="M223" s="93">
        <v>1</v>
      </c>
      <c r="N223" s="66"/>
    </row>
    <row r="224" spans="1:14" ht="375" x14ac:dyDescent="0.3">
      <c r="A224" s="91" t="s">
        <v>843</v>
      </c>
      <c r="B224" s="54" t="s">
        <v>134</v>
      </c>
      <c r="C224" s="54" t="s">
        <v>135</v>
      </c>
      <c r="D224" s="55" t="s">
        <v>136</v>
      </c>
      <c r="E224" s="54" t="s">
        <v>87</v>
      </c>
      <c r="F224" s="54" t="s">
        <v>137</v>
      </c>
      <c r="G224" s="54" t="s">
        <v>138</v>
      </c>
      <c r="H224" s="56" t="s">
        <v>523</v>
      </c>
      <c r="I224" s="92">
        <v>1</v>
      </c>
      <c r="J224" s="93">
        <v>1</v>
      </c>
      <c r="K224" s="93">
        <v>1</v>
      </c>
      <c r="L224" s="93">
        <v>1</v>
      </c>
      <c r="M224" s="93">
        <v>1</v>
      </c>
      <c r="N224" s="59"/>
    </row>
    <row r="225" spans="1:14" ht="270" x14ac:dyDescent="0.3">
      <c r="A225" s="91" t="s">
        <v>844</v>
      </c>
      <c r="B225" s="61" t="s">
        <v>134</v>
      </c>
      <c r="C225" s="61" t="s">
        <v>135</v>
      </c>
      <c r="D225" s="62" t="s">
        <v>136</v>
      </c>
      <c r="E225" s="61" t="s">
        <v>87</v>
      </c>
      <c r="F225" s="61" t="s">
        <v>137</v>
      </c>
      <c r="G225" s="61" t="s">
        <v>138</v>
      </c>
      <c r="H225" s="63" t="s">
        <v>524</v>
      </c>
      <c r="I225" s="92">
        <v>1</v>
      </c>
      <c r="J225" s="93">
        <v>1</v>
      </c>
      <c r="K225" s="93">
        <v>1</v>
      </c>
      <c r="L225" s="93">
        <v>1</v>
      </c>
      <c r="M225" s="93">
        <v>1</v>
      </c>
      <c r="N225" s="66"/>
    </row>
    <row r="226" spans="1:14" ht="409.5" x14ac:dyDescent="0.3">
      <c r="A226" s="91" t="s">
        <v>845</v>
      </c>
      <c r="B226" s="54" t="s">
        <v>134</v>
      </c>
      <c r="C226" s="54" t="s">
        <v>135</v>
      </c>
      <c r="D226" s="55" t="s">
        <v>136</v>
      </c>
      <c r="E226" s="54" t="s">
        <v>87</v>
      </c>
      <c r="F226" s="54" t="s">
        <v>137</v>
      </c>
      <c r="G226" s="54" t="s">
        <v>138</v>
      </c>
      <c r="H226" s="56" t="s">
        <v>525</v>
      </c>
      <c r="I226" s="92">
        <v>1</v>
      </c>
      <c r="J226" s="93">
        <v>1</v>
      </c>
      <c r="K226" s="93">
        <v>1</v>
      </c>
      <c r="L226" s="93">
        <v>1</v>
      </c>
      <c r="M226" s="93">
        <v>1</v>
      </c>
      <c r="N226" s="59"/>
    </row>
    <row r="227" spans="1:14" ht="375" x14ac:dyDescent="0.3">
      <c r="A227" s="91" t="s">
        <v>821</v>
      </c>
      <c r="B227" s="61" t="s">
        <v>140</v>
      </c>
      <c r="C227" s="61" t="s">
        <v>141</v>
      </c>
      <c r="D227" s="62" t="s">
        <v>142</v>
      </c>
      <c r="E227" s="61" t="s">
        <v>100</v>
      </c>
      <c r="F227" s="61" t="s">
        <v>143</v>
      </c>
      <c r="G227" s="61" t="s">
        <v>144</v>
      </c>
      <c r="H227" s="63" t="s">
        <v>526</v>
      </c>
      <c r="I227" s="65">
        <v>1</v>
      </c>
      <c r="J227" s="61">
        <v>1</v>
      </c>
      <c r="K227" s="61">
        <v>1</v>
      </c>
      <c r="L227" s="61">
        <v>1</v>
      </c>
      <c r="M227" s="61">
        <v>1</v>
      </c>
      <c r="N227" s="66"/>
    </row>
    <row r="228" spans="1:14" ht="300" x14ac:dyDescent="0.3">
      <c r="A228" s="91" t="s">
        <v>822</v>
      </c>
      <c r="B228" s="54" t="s">
        <v>140</v>
      </c>
      <c r="C228" s="54" t="s">
        <v>141</v>
      </c>
      <c r="D228" s="55" t="s">
        <v>142</v>
      </c>
      <c r="E228" s="54" t="s">
        <v>100</v>
      </c>
      <c r="F228" s="54" t="s">
        <v>143</v>
      </c>
      <c r="G228" s="54" t="s">
        <v>144</v>
      </c>
      <c r="H228" s="56" t="s">
        <v>527</v>
      </c>
      <c r="I228" s="58">
        <v>1</v>
      </c>
      <c r="J228" s="54">
        <v>1</v>
      </c>
      <c r="K228" s="54">
        <v>1</v>
      </c>
      <c r="L228" s="54">
        <v>1</v>
      </c>
      <c r="M228" s="54">
        <v>1</v>
      </c>
      <c r="N228" s="59"/>
    </row>
    <row r="229" spans="1:14" ht="360" x14ac:dyDescent="0.3">
      <c r="A229" s="91" t="s">
        <v>823</v>
      </c>
      <c r="B229" s="61" t="s">
        <v>140</v>
      </c>
      <c r="C229" s="61" t="s">
        <v>141</v>
      </c>
      <c r="D229" s="62" t="s">
        <v>142</v>
      </c>
      <c r="E229" s="61" t="s">
        <v>100</v>
      </c>
      <c r="F229" s="61" t="s">
        <v>143</v>
      </c>
      <c r="G229" s="61" t="s">
        <v>144</v>
      </c>
      <c r="H229" s="63" t="s">
        <v>528</v>
      </c>
      <c r="I229" s="65">
        <v>1</v>
      </c>
      <c r="J229" s="61">
        <v>1</v>
      </c>
      <c r="K229" s="61">
        <v>1</v>
      </c>
      <c r="L229" s="61">
        <v>1</v>
      </c>
      <c r="M229" s="61">
        <v>1</v>
      </c>
      <c r="N229" s="66"/>
    </row>
    <row r="230" spans="1:14" ht="409.5" x14ac:dyDescent="0.3">
      <c r="A230" s="91" t="s">
        <v>824</v>
      </c>
      <c r="B230" s="54" t="s">
        <v>140</v>
      </c>
      <c r="C230" s="54" t="s">
        <v>141</v>
      </c>
      <c r="D230" s="55" t="s">
        <v>142</v>
      </c>
      <c r="E230" s="54" t="s">
        <v>100</v>
      </c>
      <c r="F230" s="54" t="s">
        <v>143</v>
      </c>
      <c r="G230" s="54" t="s">
        <v>144</v>
      </c>
      <c r="H230" s="56" t="s">
        <v>529</v>
      </c>
      <c r="I230" s="58">
        <v>1</v>
      </c>
      <c r="J230" s="54">
        <v>1</v>
      </c>
      <c r="K230" s="54">
        <v>1</v>
      </c>
      <c r="L230" s="54">
        <v>1</v>
      </c>
      <c r="M230" s="54">
        <v>1</v>
      </c>
      <c r="N230" s="59"/>
    </row>
    <row r="231" spans="1:14" ht="409.5" x14ac:dyDescent="0.3">
      <c r="A231" s="91" t="s">
        <v>825</v>
      </c>
      <c r="B231" s="61" t="s">
        <v>140</v>
      </c>
      <c r="C231" s="61" t="s">
        <v>141</v>
      </c>
      <c r="D231" s="62" t="s">
        <v>142</v>
      </c>
      <c r="E231" s="61" t="s">
        <v>100</v>
      </c>
      <c r="F231" s="61" t="s">
        <v>143</v>
      </c>
      <c r="G231" s="61" t="s">
        <v>144</v>
      </c>
      <c r="H231" s="63" t="s">
        <v>530</v>
      </c>
      <c r="I231" s="65">
        <v>1</v>
      </c>
      <c r="J231" s="61">
        <v>1</v>
      </c>
      <c r="K231" s="61">
        <v>1</v>
      </c>
      <c r="L231" s="61">
        <v>1</v>
      </c>
      <c r="M231" s="61">
        <v>1</v>
      </c>
      <c r="N231" s="66"/>
    </row>
    <row r="232" spans="1:14" ht="315" x14ac:dyDescent="0.3">
      <c r="A232" s="91" t="s">
        <v>826</v>
      </c>
      <c r="B232" s="54" t="s">
        <v>140</v>
      </c>
      <c r="C232" s="54" t="s">
        <v>141</v>
      </c>
      <c r="D232" s="55" t="s">
        <v>142</v>
      </c>
      <c r="E232" s="54" t="s">
        <v>100</v>
      </c>
      <c r="F232" s="54" t="s">
        <v>143</v>
      </c>
      <c r="G232" s="54" t="s">
        <v>144</v>
      </c>
      <c r="H232" s="56" t="s">
        <v>531</v>
      </c>
      <c r="I232" s="58">
        <v>1</v>
      </c>
      <c r="J232" s="54">
        <f>3/4</f>
        <v>0.75</v>
      </c>
      <c r="K232" s="54">
        <v>0</v>
      </c>
      <c r="L232" s="54">
        <v>0</v>
      </c>
      <c r="M232" s="54">
        <v>0</v>
      </c>
      <c r="N232" s="59"/>
    </row>
    <row r="233" spans="1:14" ht="315" x14ac:dyDescent="0.3">
      <c r="A233" s="91" t="s">
        <v>827</v>
      </c>
      <c r="B233" s="61" t="s">
        <v>140</v>
      </c>
      <c r="C233" s="61" t="s">
        <v>141</v>
      </c>
      <c r="D233" s="62" t="s">
        <v>142</v>
      </c>
      <c r="E233" s="61" t="s">
        <v>100</v>
      </c>
      <c r="F233" s="61" t="s">
        <v>143</v>
      </c>
      <c r="G233" s="61" t="s">
        <v>144</v>
      </c>
      <c r="H233" s="63" t="s">
        <v>532</v>
      </c>
      <c r="I233" s="65">
        <v>0</v>
      </c>
      <c r="J233" s="61">
        <v>0</v>
      </c>
      <c r="K233" s="61">
        <v>0</v>
      </c>
      <c r="L233" s="61">
        <v>1</v>
      </c>
      <c r="M233" s="61">
        <f>1/3</f>
        <v>0.33333333333333331</v>
      </c>
      <c r="N233" s="66"/>
    </row>
    <row r="234" spans="1:14" ht="360" x14ac:dyDescent="0.3">
      <c r="A234" s="91" t="s">
        <v>828</v>
      </c>
      <c r="B234" s="54" t="s">
        <v>140</v>
      </c>
      <c r="C234" s="54" t="s">
        <v>141</v>
      </c>
      <c r="D234" s="55" t="s">
        <v>142</v>
      </c>
      <c r="E234" s="54" t="s">
        <v>100</v>
      </c>
      <c r="F234" s="54" t="s">
        <v>143</v>
      </c>
      <c r="G234" s="54" t="s">
        <v>144</v>
      </c>
      <c r="H234" s="56" t="s">
        <v>533</v>
      </c>
      <c r="I234" s="92">
        <v>1</v>
      </c>
      <c r="J234" s="93">
        <v>1</v>
      </c>
      <c r="K234" s="93">
        <v>1</v>
      </c>
      <c r="L234" s="93">
        <v>1</v>
      </c>
      <c r="M234" s="93">
        <v>1</v>
      </c>
      <c r="N234" s="59"/>
    </row>
    <row r="235" spans="1:14" ht="300" x14ac:dyDescent="0.3">
      <c r="A235" s="91" t="s">
        <v>829</v>
      </c>
      <c r="B235" s="61" t="s">
        <v>140</v>
      </c>
      <c r="C235" s="61" t="s">
        <v>141</v>
      </c>
      <c r="D235" s="62" t="s">
        <v>142</v>
      </c>
      <c r="E235" s="61" t="s">
        <v>100</v>
      </c>
      <c r="F235" s="61" t="s">
        <v>143</v>
      </c>
      <c r="G235" s="61" t="s">
        <v>144</v>
      </c>
      <c r="H235" s="63" t="s">
        <v>534</v>
      </c>
      <c r="I235" s="92">
        <v>1</v>
      </c>
      <c r="J235" s="93">
        <v>1</v>
      </c>
      <c r="K235" s="93">
        <v>1</v>
      </c>
      <c r="L235" s="93">
        <v>1</v>
      </c>
      <c r="M235" s="93">
        <v>1</v>
      </c>
      <c r="N235" s="66"/>
    </row>
    <row r="236" spans="1:14" ht="315" x14ac:dyDescent="0.3">
      <c r="A236" s="91" t="s">
        <v>830</v>
      </c>
      <c r="B236" s="54" t="s">
        <v>140</v>
      </c>
      <c r="C236" s="54" t="s">
        <v>141</v>
      </c>
      <c r="D236" s="55" t="s">
        <v>142</v>
      </c>
      <c r="E236" s="54" t="s">
        <v>100</v>
      </c>
      <c r="F236" s="54" t="s">
        <v>143</v>
      </c>
      <c r="G236" s="54" t="s">
        <v>144</v>
      </c>
      <c r="H236" s="56" t="s">
        <v>535</v>
      </c>
      <c r="I236" s="92">
        <v>1</v>
      </c>
      <c r="J236" s="93">
        <v>1</v>
      </c>
      <c r="K236" s="93">
        <v>1</v>
      </c>
      <c r="L236" s="93">
        <v>1</v>
      </c>
      <c r="M236" s="93">
        <v>1</v>
      </c>
      <c r="N236" s="59"/>
    </row>
    <row r="237" spans="1:14" ht="409.5" x14ac:dyDescent="0.3">
      <c r="A237" s="91" t="s">
        <v>831</v>
      </c>
      <c r="B237" s="61" t="s">
        <v>140</v>
      </c>
      <c r="C237" s="61" t="s">
        <v>141</v>
      </c>
      <c r="D237" s="62" t="s">
        <v>142</v>
      </c>
      <c r="E237" s="61" t="s">
        <v>100</v>
      </c>
      <c r="F237" s="61" t="s">
        <v>143</v>
      </c>
      <c r="G237" s="61" t="s">
        <v>144</v>
      </c>
      <c r="H237" s="63" t="s">
        <v>536</v>
      </c>
      <c r="I237" s="92">
        <v>1</v>
      </c>
      <c r="J237" s="93">
        <v>1</v>
      </c>
      <c r="K237" s="93">
        <v>1</v>
      </c>
      <c r="L237" s="93">
        <v>1</v>
      </c>
      <c r="M237" s="93">
        <v>1</v>
      </c>
      <c r="N237" s="66"/>
    </row>
    <row r="238" spans="1:14" ht="315" x14ac:dyDescent="0.3">
      <c r="A238" s="91" t="s">
        <v>832</v>
      </c>
      <c r="B238" s="54" t="s">
        <v>140</v>
      </c>
      <c r="C238" s="54" t="s">
        <v>141</v>
      </c>
      <c r="D238" s="55" t="s">
        <v>142</v>
      </c>
      <c r="E238" s="54" t="s">
        <v>100</v>
      </c>
      <c r="F238" s="54" t="s">
        <v>143</v>
      </c>
      <c r="G238" s="54" t="s">
        <v>144</v>
      </c>
      <c r="H238" s="56" t="s">
        <v>537</v>
      </c>
      <c r="I238" s="58">
        <v>1</v>
      </c>
      <c r="J238" s="54">
        <f>2/6</f>
        <v>0.33333333333333331</v>
      </c>
      <c r="K238" s="54">
        <v>0</v>
      </c>
      <c r="L238" s="54">
        <v>1</v>
      </c>
      <c r="M238" s="54">
        <v>1</v>
      </c>
      <c r="N238" s="59"/>
    </row>
    <row r="239" spans="1:14" ht="345" x14ac:dyDescent="0.3">
      <c r="A239" s="91" t="s">
        <v>833</v>
      </c>
      <c r="B239" s="61" t="s">
        <v>140</v>
      </c>
      <c r="C239" s="61" t="s">
        <v>141</v>
      </c>
      <c r="D239" s="62" t="s">
        <v>142</v>
      </c>
      <c r="E239" s="61" t="s">
        <v>100</v>
      </c>
      <c r="F239" s="61" t="s">
        <v>143</v>
      </c>
      <c r="G239" s="61" t="s">
        <v>144</v>
      </c>
      <c r="H239" s="63" t="s">
        <v>538</v>
      </c>
      <c r="I239" s="92">
        <v>1</v>
      </c>
      <c r="J239" s="93">
        <v>1</v>
      </c>
      <c r="K239" s="93">
        <v>1</v>
      </c>
      <c r="L239" s="93">
        <v>1</v>
      </c>
      <c r="M239" s="93">
        <v>1</v>
      </c>
      <c r="N239" s="66"/>
    </row>
    <row r="240" spans="1:14" ht="409.5" x14ac:dyDescent="0.3">
      <c r="A240" s="91" t="s">
        <v>834</v>
      </c>
      <c r="B240" s="54" t="s">
        <v>140</v>
      </c>
      <c r="C240" s="54" t="s">
        <v>141</v>
      </c>
      <c r="D240" s="55" t="s">
        <v>142</v>
      </c>
      <c r="E240" s="54" t="s">
        <v>100</v>
      </c>
      <c r="F240" s="54" t="s">
        <v>143</v>
      </c>
      <c r="G240" s="54" t="s">
        <v>144</v>
      </c>
      <c r="H240" s="56" t="s">
        <v>539</v>
      </c>
      <c r="I240" s="92">
        <v>1</v>
      </c>
      <c r="J240" s="93">
        <v>1</v>
      </c>
      <c r="K240" s="93">
        <v>1</v>
      </c>
      <c r="L240" s="93">
        <v>1</v>
      </c>
      <c r="M240" s="93">
        <v>1</v>
      </c>
      <c r="N240" s="59"/>
    </row>
    <row r="241" spans="1:14" ht="285" x14ac:dyDescent="0.3">
      <c r="A241" s="91" t="s">
        <v>835</v>
      </c>
      <c r="B241" s="61" t="s">
        <v>140</v>
      </c>
      <c r="C241" s="61" t="s">
        <v>141</v>
      </c>
      <c r="D241" s="62" t="s">
        <v>142</v>
      </c>
      <c r="E241" s="61" t="s">
        <v>100</v>
      </c>
      <c r="F241" s="61" t="s">
        <v>143</v>
      </c>
      <c r="G241" s="61" t="s">
        <v>144</v>
      </c>
      <c r="H241" s="63" t="s">
        <v>540</v>
      </c>
      <c r="I241" s="65">
        <v>0</v>
      </c>
      <c r="J241" s="61">
        <v>0</v>
      </c>
      <c r="K241" s="61">
        <v>0</v>
      </c>
      <c r="L241" s="61">
        <v>1</v>
      </c>
      <c r="M241" s="61">
        <v>1</v>
      </c>
      <c r="N241" s="66"/>
    </row>
    <row r="242" spans="1:14" ht="375" x14ac:dyDescent="0.3">
      <c r="A242" s="91" t="s">
        <v>836</v>
      </c>
      <c r="B242" s="54" t="s">
        <v>140</v>
      </c>
      <c r="C242" s="54" t="s">
        <v>141</v>
      </c>
      <c r="D242" s="55" t="s">
        <v>142</v>
      </c>
      <c r="E242" s="54" t="s">
        <v>100</v>
      </c>
      <c r="F242" s="54" t="s">
        <v>143</v>
      </c>
      <c r="G242" s="54" t="s">
        <v>144</v>
      </c>
      <c r="H242" s="56" t="s">
        <v>541</v>
      </c>
      <c r="I242" s="92">
        <v>1</v>
      </c>
      <c r="J242" s="93">
        <v>1</v>
      </c>
      <c r="K242" s="93">
        <v>1</v>
      </c>
      <c r="L242" s="93">
        <v>1</v>
      </c>
      <c r="M242" s="93">
        <v>1</v>
      </c>
      <c r="N242" s="59"/>
    </row>
    <row r="243" spans="1:14" ht="409.5" x14ac:dyDescent="0.3">
      <c r="A243" s="91" t="s">
        <v>837</v>
      </c>
      <c r="B243" s="61" t="s">
        <v>140</v>
      </c>
      <c r="C243" s="61" t="s">
        <v>141</v>
      </c>
      <c r="D243" s="62" t="s">
        <v>142</v>
      </c>
      <c r="E243" s="61" t="s">
        <v>100</v>
      </c>
      <c r="F243" s="61" t="s">
        <v>143</v>
      </c>
      <c r="G243" s="61" t="s">
        <v>144</v>
      </c>
      <c r="H243" s="63" t="s">
        <v>542</v>
      </c>
      <c r="I243" s="92">
        <v>1</v>
      </c>
      <c r="J243" s="93">
        <v>1</v>
      </c>
      <c r="K243" s="93">
        <v>1</v>
      </c>
      <c r="L243" s="93">
        <v>1</v>
      </c>
      <c r="M243" s="93">
        <v>1</v>
      </c>
      <c r="N243" s="66"/>
    </row>
    <row r="244" spans="1:14" ht="345" x14ac:dyDescent="0.3">
      <c r="A244" s="91" t="s">
        <v>838</v>
      </c>
      <c r="B244" s="54" t="s">
        <v>140</v>
      </c>
      <c r="C244" s="54" t="s">
        <v>141</v>
      </c>
      <c r="D244" s="55" t="s">
        <v>142</v>
      </c>
      <c r="E244" s="54" t="s">
        <v>100</v>
      </c>
      <c r="F244" s="54" t="s">
        <v>143</v>
      </c>
      <c r="G244" s="54" t="s">
        <v>144</v>
      </c>
      <c r="H244" s="56" t="s">
        <v>543</v>
      </c>
      <c r="I244" s="92">
        <v>1</v>
      </c>
      <c r="J244" s="93">
        <v>1</v>
      </c>
      <c r="K244" s="93">
        <v>1</v>
      </c>
      <c r="L244" s="93">
        <v>1</v>
      </c>
      <c r="M244" s="93">
        <v>1</v>
      </c>
      <c r="N244" s="59"/>
    </row>
    <row r="245" spans="1:14" ht="360" x14ac:dyDescent="0.3">
      <c r="A245" s="91" t="s">
        <v>839</v>
      </c>
      <c r="B245" s="61" t="s">
        <v>140</v>
      </c>
      <c r="C245" s="61" t="s">
        <v>141</v>
      </c>
      <c r="D245" s="62" t="s">
        <v>142</v>
      </c>
      <c r="E245" s="61" t="s">
        <v>100</v>
      </c>
      <c r="F245" s="61" t="s">
        <v>143</v>
      </c>
      <c r="G245" s="61" t="s">
        <v>144</v>
      </c>
      <c r="H245" s="63" t="s">
        <v>544</v>
      </c>
      <c r="I245" s="65">
        <v>0</v>
      </c>
      <c r="J245" s="61">
        <v>0</v>
      </c>
      <c r="K245" s="61">
        <v>0</v>
      </c>
      <c r="L245" s="61">
        <v>0</v>
      </c>
      <c r="M245" s="61">
        <v>0</v>
      </c>
      <c r="N245" s="66"/>
    </row>
    <row r="246" spans="1:14" ht="409.5" x14ac:dyDescent="0.3">
      <c r="A246" s="91" t="s">
        <v>840</v>
      </c>
      <c r="B246" s="54" t="s">
        <v>140</v>
      </c>
      <c r="C246" s="54" t="s">
        <v>141</v>
      </c>
      <c r="D246" s="55" t="s">
        <v>142</v>
      </c>
      <c r="E246" s="54" t="s">
        <v>100</v>
      </c>
      <c r="F246" s="54" t="s">
        <v>143</v>
      </c>
      <c r="G246" s="54" t="s">
        <v>144</v>
      </c>
      <c r="H246" s="56" t="s">
        <v>545</v>
      </c>
      <c r="I246" s="58">
        <v>0</v>
      </c>
      <c r="J246" s="54">
        <v>0</v>
      </c>
      <c r="K246" s="54">
        <v>0</v>
      </c>
      <c r="L246" s="54">
        <v>0</v>
      </c>
      <c r="M246" s="54">
        <v>0</v>
      </c>
      <c r="N246" s="59"/>
    </row>
    <row r="247" spans="1:14" ht="300" x14ac:dyDescent="0.3">
      <c r="A247" s="91" t="s">
        <v>841</v>
      </c>
      <c r="B247" s="61" t="s">
        <v>140</v>
      </c>
      <c r="C247" s="61" t="s">
        <v>141</v>
      </c>
      <c r="D247" s="62" t="s">
        <v>142</v>
      </c>
      <c r="E247" s="61" t="s">
        <v>100</v>
      </c>
      <c r="F247" s="61" t="s">
        <v>143</v>
      </c>
      <c r="G247" s="61" t="s">
        <v>144</v>
      </c>
      <c r="H247" s="63" t="s">
        <v>546</v>
      </c>
      <c r="I247" s="65">
        <v>0</v>
      </c>
      <c r="J247" s="61">
        <v>0</v>
      </c>
      <c r="K247" s="61">
        <v>0</v>
      </c>
      <c r="L247" s="61">
        <v>0</v>
      </c>
      <c r="M247" s="61">
        <v>0</v>
      </c>
      <c r="N247" s="66"/>
    </row>
    <row r="248" spans="1:14" ht="330" x14ac:dyDescent="0.3">
      <c r="A248" s="91" t="s">
        <v>842</v>
      </c>
      <c r="B248" s="54" t="s">
        <v>140</v>
      </c>
      <c r="C248" s="54" t="s">
        <v>141</v>
      </c>
      <c r="D248" s="55" t="s">
        <v>142</v>
      </c>
      <c r="E248" s="54" t="s">
        <v>100</v>
      </c>
      <c r="F248" s="54" t="s">
        <v>143</v>
      </c>
      <c r="G248" s="54" t="s">
        <v>144</v>
      </c>
      <c r="H248" s="56" t="s">
        <v>547</v>
      </c>
      <c r="I248" s="92">
        <v>1</v>
      </c>
      <c r="J248" s="93">
        <v>1</v>
      </c>
      <c r="K248" s="93">
        <v>1</v>
      </c>
      <c r="L248" s="93">
        <v>1</v>
      </c>
      <c r="M248" s="93">
        <v>1</v>
      </c>
      <c r="N248" s="59"/>
    </row>
    <row r="249" spans="1:14" ht="315" x14ac:dyDescent="0.3">
      <c r="A249" s="91" t="s">
        <v>843</v>
      </c>
      <c r="B249" s="61" t="s">
        <v>140</v>
      </c>
      <c r="C249" s="61" t="s">
        <v>141</v>
      </c>
      <c r="D249" s="62" t="s">
        <v>142</v>
      </c>
      <c r="E249" s="61" t="s">
        <v>100</v>
      </c>
      <c r="F249" s="61" t="s">
        <v>143</v>
      </c>
      <c r="G249" s="61" t="s">
        <v>144</v>
      </c>
      <c r="H249" s="63" t="s">
        <v>548</v>
      </c>
      <c r="I249" s="92">
        <v>1</v>
      </c>
      <c r="J249" s="93">
        <v>1</v>
      </c>
      <c r="K249" s="93">
        <v>1</v>
      </c>
      <c r="L249" s="93">
        <v>1</v>
      </c>
      <c r="M249" s="93">
        <v>1</v>
      </c>
      <c r="N249" s="66"/>
    </row>
    <row r="250" spans="1:14" ht="270" x14ac:dyDescent="0.3">
      <c r="A250" s="91" t="s">
        <v>844</v>
      </c>
      <c r="B250" s="54" t="s">
        <v>140</v>
      </c>
      <c r="C250" s="54" t="s">
        <v>141</v>
      </c>
      <c r="D250" s="55" t="s">
        <v>142</v>
      </c>
      <c r="E250" s="54" t="s">
        <v>100</v>
      </c>
      <c r="F250" s="54" t="s">
        <v>143</v>
      </c>
      <c r="G250" s="54" t="s">
        <v>144</v>
      </c>
      <c r="H250" s="56" t="s">
        <v>549</v>
      </c>
      <c r="I250" s="92">
        <v>1</v>
      </c>
      <c r="J250" s="93">
        <v>1</v>
      </c>
      <c r="K250" s="93">
        <v>1</v>
      </c>
      <c r="L250" s="93">
        <v>1</v>
      </c>
      <c r="M250" s="93">
        <v>1</v>
      </c>
      <c r="N250" s="59"/>
    </row>
    <row r="251" spans="1:14" ht="409.5" x14ac:dyDescent="0.3">
      <c r="A251" s="91" t="s">
        <v>845</v>
      </c>
      <c r="B251" s="61" t="s">
        <v>140</v>
      </c>
      <c r="C251" s="61" t="s">
        <v>141</v>
      </c>
      <c r="D251" s="62" t="s">
        <v>142</v>
      </c>
      <c r="E251" s="61" t="s">
        <v>100</v>
      </c>
      <c r="F251" s="61" t="s">
        <v>143</v>
      </c>
      <c r="G251" s="61" t="s">
        <v>144</v>
      </c>
      <c r="H251" s="63" t="s">
        <v>550</v>
      </c>
      <c r="I251" s="92">
        <v>1</v>
      </c>
      <c r="J251" s="93">
        <v>1</v>
      </c>
      <c r="K251" s="93">
        <v>1</v>
      </c>
      <c r="L251" s="93">
        <v>1</v>
      </c>
      <c r="M251" s="93">
        <v>1</v>
      </c>
      <c r="N251" s="66"/>
    </row>
    <row r="252" spans="1:14" ht="409.5" x14ac:dyDescent="0.3">
      <c r="A252" s="94" t="s">
        <v>846</v>
      </c>
      <c r="B252" s="54" t="s">
        <v>146</v>
      </c>
      <c r="C252" s="54" t="s">
        <v>147</v>
      </c>
      <c r="D252" s="55" t="s">
        <v>86</v>
      </c>
      <c r="E252" s="54" t="s">
        <v>87</v>
      </c>
      <c r="F252" s="54" t="s">
        <v>148</v>
      </c>
      <c r="G252" s="54" t="s">
        <v>149</v>
      </c>
      <c r="H252" s="56" t="s">
        <v>551</v>
      </c>
      <c r="I252" s="92">
        <v>1</v>
      </c>
      <c r="J252" s="93">
        <v>1</v>
      </c>
      <c r="K252" s="93">
        <v>1</v>
      </c>
      <c r="L252" s="93">
        <v>1</v>
      </c>
      <c r="M252" s="93">
        <v>1</v>
      </c>
      <c r="N252" s="59"/>
    </row>
    <row r="253" spans="1:14" ht="409.5" x14ac:dyDescent="0.3">
      <c r="A253" s="94" t="s">
        <v>847</v>
      </c>
      <c r="B253" s="61" t="s">
        <v>146</v>
      </c>
      <c r="C253" s="61" t="s">
        <v>147</v>
      </c>
      <c r="D253" s="62" t="s">
        <v>86</v>
      </c>
      <c r="E253" s="61" t="s">
        <v>87</v>
      </c>
      <c r="F253" s="61" t="s">
        <v>148</v>
      </c>
      <c r="G253" s="61" t="s">
        <v>149</v>
      </c>
      <c r="H253" s="63" t="s">
        <v>552</v>
      </c>
      <c r="I253" s="65">
        <v>1</v>
      </c>
      <c r="J253" s="61">
        <f>1/7</f>
        <v>0.14285714285714285</v>
      </c>
      <c r="K253" s="61">
        <v>0</v>
      </c>
      <c r="L253" s="61">
        <v>1</v>
      </c>
      <c r="M253" s="61">
        <v>1</v>
      </c>
      <c r="N253" s="66"/>
    </row>
    <row r="254" spans="1:14" ht="390" x14ac:dyDescent="0.3">
      <c r="A254" s="94" t="s">
        <v>848</v>
      </c>
      <c r="B254" s="54" t="s">
        <v>146</v>
      </c>
      <c r="C254" s="54" t="s">
        <v>147</v>
      </c>
      <c r="D254" s="55" t="s">
        <v>86</v>
      </c>
      <c r="E254" s="54" t="s">
        <v>87</v>
      </c>
      <c r="F254" s="54" t="s">
        <v>148</v>
      </c>
      <c r="G254" s="54" t="s">
        <v>149</v>
      </c>
      <c r="H254" s="56" t="s">
        <v>553</v>
      </c>
      <c r="I254" s="92">
        <v>1</v>
      </c>
      <c r="J254" s="93">
        <v>1</v>
      </c>
      <c r="K254" s="93">
        <v>1</v>
      </c>
      <c r="L254" s="93">
        <v>1</v>
      </c>
      <c r="M254" s="93">
        <v>1</v>
      </c>
      <c r="N254" s="59"/>
    </row>
    <row r="255" spans="1:14" ht="409.5" x14ac:dyDescent="0.3">
      <c r="A255" s="94" t="s">
        <v>849</v>
      </c>
      <c r="B255" s="61" t="s">
        <v>146</v>
      </c>
      <c r="C255" s="61" t="s">
        <v>147</v>
      </c>
      <c r="D255" s="62" t="s">
        <v>86</v>
      </c>
      <c r="E255" s="61" t="s">
        <v>87</v>
      </c>
      <c r="F255" s="61" t="s">
        <v>148</v>
      </c>
      <c r="G255" s="61" t="s">
        <v>149</v>
      </c>
      <c r="H255" s="63" t="s">
        <v>554</v>
      </c>
      <c r="I255" s="65">
        <v>1</v>
      </c>
      <c r="J255" s="61">
        <v>0</v>
      </c>
      <c r="K255" s="61">
        <v>0</v>
      </c>
      <c r="L255" s="61">
        <v>1</v>
      </c>
      <c r="M255" s="61">
        <v>1</v>
      </c>
      <c r="N255" s="66"/>
    </row>
    <row r="256" spans="1:14" ht="285" x14ac:dyDescent="0.3">
      <c r="A256" s="94" t="s">
        <v>850</v>
      </c>
      <c r="B256" s="54" t="s">
        <v>146</v>
      </c>
      <c r="C256" s="54" t="s">
        <v>147</v>
      </c>
      <c r="D256" s="55" t="s">
        <v>86</v>
      </c>
      <c r="E256" s="54" t="s">
        <v>87</v>
      </c>
      <c r="F256" s="54" t="s">
        <v>148</v>
      </c>
      <c r="G256" s="54" t="s">
        <v>149</v>
      </c>
      <c r="H256" s="56" t="s">
        <v>555</v>
      </c>
      <c r="I256" s="92">
        <v>1</v>
      </c>
      <c r="J256" s="93">
        <v>1</v>
      </c>
      <c r="K256" s="93">
        <v>1</v>
      </c>
      <c r="L256" s="93">
        <v>1</v>
      </c>
      <c r="M256" s="93">
        <v>1</v>
      </c>
      <c r="N256" s="59"/>
    </row>
    <row r="257" spans="1:14" ht="315" x14ac:dyDescent="0.3">
      <c r="A257" s="94" t="s">
        <v>851</v>
      </c>
      <c r="B257" s="61" t="s">
        <v>146</v>
      </c>
      <c r="C257" s="61" t="s">
        <v>147</v>
      </c>
      <c r="D257" s="62" t="s">
        <v>86</v>
      </c>
      <c r="E257" s="61" t="s">
        <v>87</v>
      </c>
      <c r="F257" s="61" t="s">
        <v>148</v>
      </c>
      <c r="G257" s="61" t="s">
        <v>149</v>
      </c>
      <c r="H257" s="63" t="s">
        <v>556</v>
      </c>
      <c r="I257" s="92">
        <v>1</v>
      </c>
      <c r="J257" s="93">
        <v>1</v>
      </c>
      <c r="K257" s="93">
        <v>1</v>
      </c>
      <c r="L257" s="93">
        <v>1</v>
      </c>
      <c r="M257" s="93">
        <v>1</v>
      </c>
      <c r="N257" s="66"/>
    </row>
    <row r="258" spans="1:14" ht="360" x14ac:dyDescent="0.3">
      <c r="A258" s="94" t="s">
        <v>852</v>
      </c>
      <c r="B258" s="54" t="s">
        <v>146</v>
      </c>
      <c r="C258" s="54" t="s">
        <v>147</v>
      </c>
      <c r="D258" s="55" t="s">
        <v>86</v>
      </c>
      <c r="E258" s="54" t="s">
        <v>87</v>
      </c>
      <c r="F258" s="54" t="s">
        <v>148</v>
      </c>
      <c r="G258" s="54" t="s">
        <v>149</v>
      </c>
      <c r="H258" s="56" t="s">
        <v>557</v>
      </c>
      <c r="I258" s="92">
        <v>1</v>
      </c>
      <c r="J258" s="93">
        <v>1</v>
      </c>
      <c r="K258" s="93">
        <v>1</v>
      </c>
      <c r="L258" s="93">
        <v>1</v>
      </c>
      <c r="M258" s="93">
        <v>1</v>
      </c>
      <c r="N258" s="59"/>
    </row>
    <row r="259" spans="1:14" ht="409.5" x14ac:dyDescent="0.3">
      <c r="A259" s="94" t="s">
        <v>853</v>
      </c>
      <c r="B259" s="61" t="s">
        <v>146</v>
      </c>
      <c r="C259" s="61" t="s">
        <v>147</v>
      </c>
      <c r="D259" s="62" t="s">
        <v>86</v>
      </c>
      <c r="E259" s="61" t="s">
        <v>87</v>
      </c>
      <c r="F259" s="61" t="s">
        <v>148</v>
      </c>
      <c r="G259" s="61" t="s">
        <v>149</v>
      </c>
      <c r="H259" s="63" t="s">
        <v>558</v>
      </c>
      <c r="I259" s="92">
        <v>1</v>
      </c>
      <c r="J259" s="93">
        <v>1</v>
      </c>
      <c r="K259" s="93">
        <v>1</v>
      </c>
      <c r="L259" s="93">
        <v>1</v>
      </c>
      <c r="M259" s="93">
        <v>1</v>
      </c>
      <c r="N259" s="66"/>
    </row>
    <row r="260" spans="1:14" ht="409.5" x14ac:dyDescent="0.3">
      <c r="A260" s="94" t="s">
        <v>854</v>
      </c>
      <c r="B260" s="54" t="s">
        <v>146</v>
      </c>
      <c r="C260" s="54" t="s">
        <v>147</v>
      </c>
      <c r="D260" s="55" t="s">
        <v>86</v>
      </c>
      <c r="E260" s="54" t="s">
        <v>87</v>
      </c>
      <c r="F260" s="54" t="s">
        <v>148</v>
      </c>
      <c r="G260" s="54" t="s">
        <v>149</v>
      </c>
      <c r="H260" s="56" t="s">
        <v>559</v>
      </c>
      <c r="I260" s="92">
        <v>1</v>
      </c>
      <c r="J260" s="93">
        <v>1</v>
      </c>
      <c r="K260" s="93">
        <v>1</v>
      </c>
      <c r="L260" s="93">
        <v>1</v>
      </c>
      <c r="M260" s="93">
        <v>1</v>
      </c>
      <c r="N260" s="59"/>
    </row>
    <row r="261" spans="1:14" ht="375" x14ac:dyDescent="0.3">
      <c r="A261" s="94" t="s">
        <v>855</v>
      </c>
      <c r="B261" s="61" t="s">
        <v>146</v>
      </c>
      <c r="C261" s="61" t="s">
        <v>147</v>
      </c>
      <c r="D261" s="62" t="s">
        <v>86</v>
      </c>
      <c r="E261" s="61" t="s">
        <v>87</v>
      </c>
      <c r="F261" s="61" t="s">
        <v>148</v>
      </c>
      <c r="G261" s="61" t="s">
        <v>149</v>
      </c>
      <c r="H261" s="63" t="s">
        <v>560</v>
      </c>
      <c r="I261" s="65">
        <v>0</v>
      </c>
      <c r="J261" s="61">
        <v>0</v>
      </c>
      <c r="K261" s="61">
        <v>0</v>
      </c>
      <c r="L261" s="61">
        <v>0</v>
      </c>
      <c r="M261" s="61">
        <v>0</v>
      </c>
      <c r="N261" s="66"/>
    </row>
    <row r="262" spans="1:14" ht="409.5" x14ac:dyDescent="0.3">
      <c r="A262" s="94" t="s">
        <v>856</v>
      </c>
      <c r="B262" s="54" t="s">
        <v>146</v>
      </c>
      <c r="C262" s="54" t="s">
        <v>147</v>
      </c>
      <c r="D262" s="55" t="s">
        <v>86</v>
      </c>
      <c r="E262" s="54" t="s">
        <v>87</v>
      </c>
      <c r="F262" s="54" t="s">
        <v>148</v>
      </c>
      <c r="G262" s="54" t="s">
        <v>149</v>
      </c>
      <c r="H262" s="56" t="s">
        <v>561</v>
      </c>
      <c r="I262" s="58">
        <v>0</v>
      </c>
      <c r="J262" s="54">
        <v>0</v>
      </c>
      <c r="K262" s="54">
        <v>0</v>
      </c>
      <c r="L262" s="54">
        <v>1</v>
      </c>
      <c r="M262" s="54">
        <v>1</v>
      </c>
      <c r="N262" s="59"/>
    </row>
    <row r="263" spans="1:14" ht="405" x14ac:dyDescent="0.3">
      <c r="A263" s="94" t="s">
        <v>857</v>
      </c>
      <c r="B263" s="61" t="s">
        <v>146</v>
      </c>
      <c r="C263" s="61" t="s">
        <v>147</v>
      </c>
      <c r="D263" s="62" t="s">
        <v>86</v>
      </c>
      <c r="E263" s="61" t="s">
        <v>87</v>
      </c>
      <c r="F263" s="61" t="s">
        <v>148</v>
      </c>
      <c r="G263" s="61" t="s">
        <v>149</v>
      </c>
      <c r="H263" s="63" t="s">
        <v>562</v>
      </c>
      <c r="I263" s="65">
        <v>0</v>
      </c>
      <c r="J263" s="61">
        <v>0</v>
      </c>
      <c r="K263" s="61">
        <v>0</v>
      </c>
      <c r="L263" s="61">
        <v>0</v>
      </c>
      <c r="M263" s="61">
        <v>0</v>
      </c>
      <c r="N263" s="66"/>
    </row>
    <row r="264" spans="1:14" ht="390" x14ac:dyDescent="0.3">
      <c r="A264" s="94" t="s">
        <v>858</v>
      </c>
      <c r="B264" s="54" t="s">
        <v>146</v>
      </c>
      <c r="C264" s="54" t="s">
        <v>147</v>
      </c>
      <c r="D264" s="55" t="s">
        <v>86</v>
      </c>
      <c r="E264" s="54" t="s">
        <v>87</v>
      </c>
      <c r="F264" s="54" t="s">
        <v>148</v>
      </c>
      <c r="G264" s="54" t="s">
        <v>149</v>
      </c>
      <c r="H264" s="56" t="s">
        <v>563</v>
      </c>
      <c r="I264" s="58">
        <v>0</v>
      </c>
      <c r="J264" s="54">
        <v>0</v>
      </c>
      <c r="K264" s="54">
        <v>0</v>
      </c>
      <c r="L264" s="54">
        <v>1</v>
      </c>
      <c r="M264" s="54">
        <v>1</v>
      </c>
      <c r="N264" s="59"/>
    </row>
    <row r="265" spans="1:14" ht="390" x14ac:dyDescent="0.3">
      <c r="A265" s="94" t="s">
        <v>859</v>
      </c>
      <c r="B265" s="61" t="s">
        <v>146</v>
      </c>
      <c r="C265" s="61" t="s">
        <v>147</v>
      </c>
      <c r="D265" s="62" t="s">
        <v>86</v>
      </c>
      <c r="E265" s="61" t="s">
        <v>87</v>
      </c>
      <c r="F265" s="61" t="s">
        <v>148</v>
      </c>
      <c r="G265" s="61" t="s">
        <v>149</v>
      </c>
      <c r="H265" s="63" t="s">
        <v>564</v>
      </c>
      <c r="I265" s="65">
        <v>1</v>
      </c>
      <c r="J265" s="61">
        <v>1</v>
      </c>
      <c r="K265" s="61">
        <v>1</v>
      </c>
      <c r="L265" s="61">
        <v>1</v>
      </c>
      <c r="M265" s="61">
        <v>1</v>
      </c>
      <c r="N265" s="66"/>
    </row>
    <row r="266" spans="1:14" ht="360" x14ac:dyDescent="0.3">
      <c r="A266" s="94" t="s">
        <v>860</v>
      </c>
      <c r="B266" s="54" t="s">
        <v>146</v>
      </c>
      <c r="C266" s="54" t="s">
        <v>147</v>
      </c>
      <c r="D266" s="55" t="s">
        <v>86</v>
      </c>
      <c r="E266" s="54" t="s">
        <v>87</v>
      </c>
      <c r="F266" s="54" t="s">
        <v>148</v>
      </c>
      <c r="G266" s="54" t="s">
        <v>149</v>
      </c>
      <c r="H266" s="56" t="s">
        <v>565</v>
      </c>
      <c r="I266" s="92">
        <v>1</v>
      </c>
      <c r="J266" s="93">
        <v>1</v>
      </c>
      <c r="K266" s="93">
        <v>1</v>
      </c>
      <c r="L266" s="93">
        <v>1</v>
      </c>
      <c r="M266" s="93">
        <v>1</v>
      </c>
      <c r="N266" s="59"/>
    </row>
    <row r="267" spans="1:14" ht="409.5" x14ac:dyDescent="0.3">
      <c r="A267" s="94" t="s">
        <v>861</v>
      </c>
      <c r="B267" s="61" t="s">
        <v>146</v>
      </c>
      <c r="C267" s="61" t="s">
        <v>147</v>
      </c>
      <c r="D267" s="62" t="s">
        <v>86</v>
      </c>
      <c r="E267" s="61" t="s">
        <v>87</v>
      </c>
      <c r="F267" s="61" t="s">
        <v>148</v>
      </c>
      <c r="G267" s="61" t="s">
        <v>149</v>
      </c>
      <c r="H267" s="63" t="s">
        <v>566</v>
      </c>
      <c r="I267" s="65">
        <v>1</v>
      </c>
      <c r="J267" s="61">
        <v>1</v>
      </c>
      <c r="K267" s="61">
        <v>1</v>
      </c>
      <c r="L267" s="61">
        <v>1</v>
      </c>
      <c r="M267" s="61">
        <v>1</v>
      </c>
      <c r="N267" s="66"/>
    </row>
    <row r="268" spans="1:14" ht="409.5" x14ac:dyDescent="0.3">
      <c r="A268" s="94" t="s">
        <v>862</v>
      </c>
      <c r="B268" s="54" t="s">
        <v>146</v>
      </c>
      <c r="C268" s="54" t="s">
        <v>147</v>
      </c>
      <c r="D268" s="55" t="s">
        <v>86</v>
      </c>
      <c r="E268" s="54" t="s">
        <v>87</v>
      </c>
      <c r="F268" s="54" t="s">
        <v>148</v>
      </c>
      <c r="G268" s="54" t="s">
        <v>149</v>
      </c>
      <c r="H268" s="56" t="s">
        <v>567</v>
      </c>
      <c r="I268" s="92">
        <v>1</v>
      </c>
      <c r="J268" s="93">
        <v>1</v>
      </c>
      <c r="K268" s="93">
        <v>1</v>
      </c>
      <c r="L268" s="93">
        <v>1</v>
      </c>
      <c r="M268" s="93">
        <v>1</v>
      </c>
      <c r="N268" s="59"/>
    </row>
    <row r="269" spans="1:14" ht="409.5" x14ac:dyDescent="0.3">
      <c r="A269" s="94" t="s">
        <v>863</v>
      </c>
      <c r="B269" s="61" t="s">
        <v>146</v>
      </c>
      <c r="C269" s="61" t="s">
        <v>147</v>
      </c>
      <c r="D269" s="62" t="s">
        <v>86</v>
      </c>
      <c r="E269" s="61" t="s">
        <v>87</v>
      </c>
      <c r="F269" s="61" t="s">
        <v>148</v>
      </c>
      <c r="G269" s="61" t="s">
        <v>149</v>
      </c>
      <c r="H269" s="63" t="s">
        <v>568</v>
      </c>
      <c r="I269" s="65">
        <v>0</v>
      </c>
      <c r="J269" s="61">
        <v>0</v>
      </c>
      <c r="K269" s="61">
        <v>0</v>
      </c>
      <c r="L269" s="61">
        <v>1</v>
      </c>
      <c r="M269" s="61">
        <v>1</v>
      </c>
      <c r="N269" s="66"/>
    </row>
    <row r="270" spans="1:14" ht="409.5" x14ac:dyDescent="0.3">
      <c r="A270" s="94" t="s">
        <v>864</v>
      </c>
      <c r="B270" s="54" t="s">
        <v>146</v>
      </c>
      <c r="C270" s="54" t="s">
        <v>147</v>
      </c>
      <c r="D270" s="55" t="s">
        <v>86</v>
      </c>
      <c r="E270" s="54" t="s">
        <v>87</v>
      </c>
      <c r="F270" s="54" t="s">
        <v>148</v>
      </c>
      <c r="G270" s="54" t="s">
        <v>149</v>
      </c>
      <c r="H270" s="56" t="s">
        <v>569</v>
      </c>
      <c r="I270" s="92">
        <v>1</v>
      </c>
      <c r="J270" s="93">
        <v>1</v>
      </c>
      <c r="K270" s="93">
        <v>1</v>
      </c>
      <c r="L270" s="93">
        <v>1</v>
      </c>
      <c r="M270" s="93">
        <v>1</v>
      </c>
      <c r="N270" s="59"/>
    </row>
    <row r="271" spans="1:14" ht="409.5" x14ac:dyDescent="0.3">
      <c r="A271" s="94" t="s">
        <v>865</v>
      </c>
      <c r="B271" s="61" t="s">
        <v>146</v>
      </c>
      <c r="C271" s="61" t="s">
        <v>147</v>
      </c>
      <c r="D271" s="62" t="s">
        <v>86</v>
      </c>
      <c r="E271" s="61" t="s">
        <v>87</v>
      </c>
      <c r="F271" s="61" t="s">
        <v>148</v>
      </c>
      <c r="G271" s="61" t="s">
        <v>149</v>
      </c>
      <c r="H271" s="63" t="s">
        <v>570</v>
      </c>
      <c r="I271" s="92">
        <v>1</v>
      </c>
      <c r="J271" s="93">
        <v>1</v>
      </c>
      <c r="K271" s="93">
        <v>1</v>
      </c>
      <c r="L271" s="93">
        <v>1</v>
      </c>
      <c r="M271" s="93">
        <v>1</v>
      </c>
      <c r="N271" s="66"/>
    </row>
    <row r="272" spans="1:14" ht="409.5" x14ac:dyDescent="0.3">
      <c r="A272" s="94" t="s">
        <v>866</v>
      </c>
      <c r="B272" s="54" t="s">
        <v>146</v>
      </c>
      <c r="C272" s="54" t="s">
        <v>147</v>
      </c>
      <c r="D272" s="55" t="s">
        <v>86</v>
      </c>
      <c r="E272" s="54" t="s">
        <v>87</v>
      </c>
      <c r="F272" s="54" t="s">
        <v>148</v>
      </c>
      <c r="G272" s="54" t="s">
        <v>149</v>
      </c>
      <c r="H272" s="56" t="s">
        <v>571</v>
      </c>
      <c r="I272" s="92">
        <v>1</v>
      </c>
      <c r="J272" s="93">
        <v>1</v>
      </c>
      <c r="K272" s="93">
        <v>1</v>
      </c>
      <c r="L272" s="93">
        <v>1</v>
      </c>
      <c r="M272" s="93">
        <v>1</v>
      </c>
      <c r="N272" s="59"/>
    </row>
    <row r="273" spans="1:14" ht="405" x14ac:dyDescent="0.3">
      <c r="A273" s="94" t="s">
        <v>867</v>
      </c>
      <c r="B273" s="61" t="s">
        <v>146</v>
      </c>
      <c r="C273" s="61" t="s">
        <v>147</v>
      </c>
      <c r="D273" s="62" t="s">
        <v>86</v>
      </c>
      <c r="E273" s="61" t="s">
        <v>87</v>
      </c>
      <c r="F273" s="61" t="s">
        <v>148</v>
      </c>
      <c r="G273" s="61" t="s">
        <v>149</v>
      </c>
      <c r="H273" s="63" t="s">
        <v>572</v>
      </c>
      <c r="I273" s="92">
        <v>1</v>
      </c>
      <c r="J273" s="93">
        <v>1</v>
      </c>
      <c r="K273" s="93">
        <v>1</v>
      </c>
      <c r="L273" s="93">
        <v>1</v>
      </c>
      <c r="M273" s="93">
        <v>1</v>
      </c>
      <c r="N273" s="66"/>
    </row>
    <row r="274" spans="1:14" ht="390" x14ac:dyDescent="0.3">
      <c r="A274" s="94" t="s">
        <v>868</v>
      </c>
      <c r="B274" s="54" t="s">
        <v>146</v>
      </c>
      <c r="C274" s="54" t="s">
        <v>147</v>
      </c>
      <c r="D274" s="55" t="s">
        <v>86</v>
      </c>
      <c r="E274" s="54" t="s">
        <v>87</v>
      </c>
      <c r="F274" s="54" t="s">
        <v>148</v>
      </c>
      <c r="G274" s="54" t="s">
        <v>149</v>
      </c>
      <c r="H274" s="56" t="s">
        <v>573</v>
      </c>
      <c r="I274" s="92">
        <v>1</v>
      </c>
      <c r="J274" s="93">
        <v>1</v>
      </c>
      <c r="K274" s="93">
        <v>1</v>
      </c>
      <c r="L274" s="93">
        <v>1</v>
      </c>
      <c r="M274" s="93">
        <v>1</v>
      </c>
      <c r="N274" s="59"/>
    </row>
    <row r="275" spans="1:14" ht="409.5" x14ac:dyDescent="0.3">
      <c r="A275" s="94" t="s">
        <v>869</v>
      </c>
      <c r="B275" s="61" t="s">
        <v>146</v>
      </c>
      <c r="C275" s="61" t="s">
        <v>147</v>
      </c>
      <c r="D275" s="62" t="s">
        <v>86</v>
      </c>
      <c r="E275" s="61" t="s">
        <v>87</v>
      </c>
      <c r="F275" s="61" t="s">
        <v>148</v>
      </c>
      <c r="G275" s="61" t="s">
        <v>149</v>
      </c>
      <c r="H275" s="63" t="s">
        <v>574</v>
      </c>
      <c r="I275" s="65">
        <v>0</v>
      </c>
      <c r="J275" s="61">
        <v>0</v>
      </c>
      <c r="K275" s="61">
        <v>0</v>
      </c>
      <c r="L275" s="61">
        <v>0</v>
      </c>
      <c r="M275" s="61">
        <v>0</v>
      </c>
      <c r="N275" s="66"/>
    </row>
    <row r="276" spans="1:14" ht="409.5" x14ac:dyDescent="0.3">
      <c r="A276" s="94" t="s">
        <v>870</v>
      </c>
      <c r="B276" s="54" t="s">
        <v>146</v>
      </c>
      <c r="C276" s="54" t="s">
        <v>147</v>
      </c>
      <c r="D276" s="55" t="s">
        <v>86</v>
      </c>
      <c r="E276" s="54" t="s">
        <v>87</v>
      </c>
      <c r="F276" s="54" t="s">
        <v>148</v>
      </c>
      <c r="G276" s="54" t="s">
        <v>149</v>
      </c>
      <c r="H276" s="56" t="s">
        <v>575</v>
      </c>
      <c r="I276" s="92">
        <v>1</v>
      </c>
      <c r="J276" s="93">
        <v>1</v>
      </c>
      <c r="K276" s="93">
        <v>1</v>
      </c>
      <c r="L276" s="93">
        <v>1</v>
      </c>
      <c r="M276" s="93">
        <v>1</v>
      </c>
      <c r="N276" s="59"/>
    </row>
    <row r="277" spans="1:14" ht="285" x14ac:dyDescent="0.3">
      <c r="A277" s="94" t="s">
        <v>871</v>
      </c>
      <c r="B277" s="61" t="s">
        <v>146</v>
      </c>
      <c r="C277" s="61" t="s">
        <v>147</v>
      </c>
      <c r="D277" s="62" t="s">
        <v>86</v>
      </c>
      <c r="E277" s="61" t="s">
        <v>87</v>
      </c>
      <c r="F277" s="61" t="s">
        <v>148</v>
      </c>
      <c r="G277" s="61" t="s">
        <v>149</v>
      </c>
      <c r="H277" s="63" t="s">
        <v>576</v>
      </c>
      <c r="I277" s="65">
        <v>0</v>
      </c>
      <c r="J277" s="61">
        <v>0</v>
      </c>
      <c r="K277" s="61">
        <v>0</v>
      </c>
      <c r="L277" s="61">
        <f t="shared" ref="L277:M277" si="4">1/2</f>
        <v>0.5</v>
      </c>
      <c r="M277" s="61">
        <f t="shared" si="4"/>
        <v>0.5</v>
      </c>
      <c r="N277" s="66"/>
    </row>
    <row r="278" spans="1:14" ht="409.5" x14ac:dyDescent="0.3">
      <c r="A278" s="94" t="s">
        <v>872</v>
      </c>
      <c r="B278" s="54" t="s">
        <v>146</v>
      </c>
      <c r="C278" s="54" t="s">
        <v>147</v>
      </c>
      <c r="D278" s="55" t="s">
        <v>86</v>
      </c>
      <c r="E278" s="54" t="s">
        <v>87</v>
      </c>
      <c r="F278" s="54" t="s">
        <v>148</v>
      </c>
      <c r="G278" s="54" t="s">
        <v>149</v>
      </c>
      <c r="H278" s="56" t="s">
        <v>577</v>
      </c>
      <c r="I278" s="92">
        <v>1</v>
      </c>
      <c r="J278" s="93">
        <v>1</v>
      </c>
      <c r="K278" s="93">
        <v>1</v>
      </c>
      <c r="L278" s="93">
        <v>1</v>
      </c>
      <c r="M278" s="93">
        <v>1</v>
      </c>
      <c r="N278" s="59"/>
    </row>
    <row r="279" spans="1:14" ht="409.5" x14ac:dyDescent="0.3">
      <c r="A279" s="94" t="s">
        <v>846</v>
      </c>
      <c r="B279" s="61" t="s">
        <v>97</v>
      </c>
      <c r="C279" s="61" t="s">
        <v>151</v>
      </c>
      <c r="D279" s="62" t="s">
        <v>99</v>
      </c>
      <c r="E279" s="61" t="s">
        <v>100</v>
      </c>
      <c r="F279" s="68" t="s">
        <v>152</v>
      </c>
      <c r="G279" s="61" t="s">
        <v>153</v>
      </c>
      <c r="H279" s="63" t="s">
        <v>578</v>
      </c>
      <c r="I279" s="92">
        <v>1</v>
      </c>
      <c r="J279" s="93">
        <v>1</v>
      </c>
      <c r="K279" s="93">
        <v>1</v>
      </c>
      <c r="L279" s="93">
        <v>1</v>
      </c>
      <c r="M279" s="93">
        <v>1</v>
      </c>
      <c r="N279" s="66"/>
    </row>
    <row r="280" spans="1:14" ht="409.5" x14ac:dyDescent="0.3">
      <c r="A280" s="94" t="s">
        <v>847</v>
      </c>
      <c r="B280" s="54" t="s">
        <v>97</v>
      </c>
      <c r="C280" s="54" t="s">
        <v>151</v>
      </c>
      <c r="D280" s="55" t="s">
        <v>99</v>
      </c>
      <c r="E280" s="54" t="s">
        <v>100</v>
      </c>
      <c r="F280" s="67" t="s">
        <v>152</v>
      </c>
      <c r="G280" s="54" t="s">
        <v>153</v>
      </c>
      <c r="H280" s="56" t="s">
        <v>579</v>
      </c>
      <c r="I280" s="58">
        <v>1</v>
      </c>
      <c r="J280" s="54">
        <f>2/4</f>
        <v>0.5</v>
      </c>
      <c r="K280" s="54">
        <v>0</v>
      </c>
      <c r="L280" s="54">
        <v>1</v>
      </c>
      <c r="M280" s="54">
        <v>1</v>
      </c>
      <c r="N280" s="59"/>
    </row>
    <row r="281" spans="1:14" ht="330" x14ac:dyDescent="0.3">
      <c r="A281" s="94" t="s">
        <v>848</v>
      </c>
      <c r="B281" s="61" t="s">
        <v>97</v>
      </c>
      <c r="C281" s="61" t="s">
        <v>151</v>
      </c>
      <c r="D281" s="62" t="s">
        <v>99</v>
      </c>
      <c r="E281" s="61" t="s">
        <v>100</v>
      </c>
      <c r="F281" s="68" t="s">
        <v>152</v>
      </c>
      <c r="G281" s="61" t="s">
        <v>153</v>
      </c>
      <c r="H281" s="63" t="s">
        <v>580</v>
      </c>
      <c r="I281" s="92">
        <v>1</v>
      </c>
      <c r="J281" s="93">
        <v>1</v>
      </c>
      <c r="K281" s="93">
        <v>1</v>
      </c>
      <c r="L281" s="93">
        <v>1</v>
      </c>
      <c r="M281" s="93">
        <v>1</v>
      </c>
      <c r="N281" s="66"/>
    </row>
    <row r="282" spans="1:14" ht="409.5" x14ac:dyDescent="0.3">
      <c r="A282" s="94" t="s">
        <v>849</v>
      </c>
      <c r="B282" s="54" t="s">
        <v>97</v>
      </c>
      <c r="C282" s="54" t="s">
        <v>151</v>
      </c>
      <c r="D282" s="55" t="s">
        <v>99</v>
      </c>
      <c r="E282" s="54" t="s">
        <v>100</v>
      </c>
      <c r="F282" s="67" t="s">
        <v>152</v>
      </c>
      <c r="G282" s="54" t="s">
        <v>153</v>
      </c>
      <c r="H282" s="56" t="s">
        <v>581</v>
      </c>
      <c r="I282" s="58">
        <v>1</v>
      </c>
      <c r="J282" s="54">
        <f>1/7</f>
        <v>0.14285714285714285</v>
      </c>
      <c r="K282" s="54">
        <v>0</v>
      </c>
      <c r="L282" s="54">
        <v>1</v>
      </c>
      <c r="M282" s="54">
        <v>1</v>
      </c>
      <c r="N282" s="59"/>
    </row>
    <row r="283" spans="1:14" ht="270" x14ac:dyDescent="0.3">
      <c r="A283" s="94" t="s">
        <v>850</v>
      </c>
      <c r="B283" s="61" t="s">
        <v>97</v>
      </c>
      <c r="C283" s="61" t="s">
        <v>151</v>
      </c>
      <c r="D283" s="62" t="s">
        <v>99</v>
      </c>
      <c r="E283" s="61" t="s">
        <v>100</v>
      </c>
      <c r="F283" s="68" t="s">
        <v>152</v>
      </c>
      <c r="G283" s="61" t="s">
        <v>153</v>
      </c>
      <c r="H283" s="63" t="s">
        <v>582</v>
      </c>
      <c r="I283" s="65">
        <v>0</v>
      </c>
      <c r="J283" s="61">
        <v>1</v>
      </c>
      <c r="K283" s="61">
        <v>1</v>
      </c>
      <c r="L283" s="61">
        <v>1</v>
      </c>
      <c r="M283" s="61">
        <v>1</v>
      </c>
      <c r="N283" s="66"/>
    </row>
    <row r="284" spans="1:14" ht="285" x14ac:dyDescent="0.3">
      <c r="A284" s="94" t="s">
        <v>851</v>
      </c>
      <c r="B284" s="54" t="s">
        <v>97</v>
      </c>
      <c r="C284" s="54" t="s">
        <v>151</v>
      </c>
      <c r="D284" s="55" t="s">
        <v>99</v>
      </c>
      <c r="E284" s="54" t="s">
        <v>100</v>
      </c>
      <c r="F284" s="67" t="s">
        <v>152</v>
      </c>
      <c r="G284" s="54" t="s">
        <v>153</v>
      </c>
      <c r="H284" s="56" t="s">
        <v>583</v>
      </c>
      <c r="I284" s="92">
        <v>1</v>
      </c>
      <c r="J284" s="93">
        <v>1</v>
      </c>
      <c r="K284" s="93">
        <v>1</v>
      </c>
      <c r="L284" s="93">
        <v>1</v>
      </c>
      <c r="M284" s="93">
        <v>1</v>
      </c>
      <c r="N284" s="59"/>
    </row>
    <row r="285" spans="1:14" ht="315" x14ac:dyDescent="0.3">
      <c r="A285" s="94" t="s">
        <v>852</v>
      </c>
      <c r="B285" s="61" t="s">
        <v>97</v>
      </c>
      <c r="C285" s="61" t="s">
        <v>151</v>
      </c>
      <c r="D285" s="62" t="s">
        <v>99</v>
      </c>
      <c r="E285" s="61" t="s">
        <v>100</v>
      </c>
      <c r="F285" s="68" t="s">
        <v>152</v>
      </c>
      <c r="G285" s="61" t="s">
        <v>153</v>
      </c>
      <c r="H285" s="63" t="s">
        <v>584</v>
      </c>
      <c r="I285" s="92">
        <v>1</v>
      </c>
      <c r="J285" s="93">
        <v>1</v>
      </c>
      <c r="K285" s="93">
        <v>1</v>
      </c>
      <c r="L285" s="93">
        <v>1</v>
      </c>
      <c r="M285" s="93">
        <v>1</v>
      </c>
      <c r="N285" s="66"/>
    </row>
    <row r="286" spans="1:14" ht="409.5" x14ac:dyDescent="0.3">
      <c r="A286" s="94" t="s">
        <v>853</v>
      </c>
      <c r="B286" s="54" t="s">
        <v>97</v>
      </c>
      <c r="C286" s="54" t="s">
        <v>151</v>
      </c>
      <c r="D286" s="55" t="s">
        <v>99</v>
      </c>
      <c r="E286" s="54" t="s">
        <v>100</v>
      </c>
      <c r="F286" s="67" t="s">
        <v>152</v>
      </c>
      <c r="G286" s="54" t="s">
        <v>153</v>
      </c>
      <c r="H286" s="56" t="s">
        <v>585</v>
      </c>
      <c r="I286" s="92">
        <v>1</v>
      </c>
      <c r="J286" s="93">
        <v>1</v>
      </c>
      <c r="K286" s="93">
        <v>1</v>
      </c>
      <c r="L286" s="93">
        <v>1</v>
      </c>
      <c r="M286" s="93">
        <v>1</v>
      </c>
      <c r="N286" s="59"/>
    </row>
    <row r="287" spans="1:14" ht="405" x14ac:dyDescent="0.3">
      <c r="A287" s="94" t="s">
        <v>854</v>
      </c>
      <c r="B287" s="61" t="s">
        <v>97</v>
      </c>
      <c r="C287" s="61" t="s">
        <v>151</v>
      </c>
      <c r="D287" s="62" t="s">
        <v>99</v>
      </c>
      <c r="E287" s="61" t="s">
        <v>100</v>
      </c>
      <c r="F287" s="68" t="s">
        <v>152</v>
      </c>
      <c r="G287" s="61" t="s">
        <v>153</v>
      </c>
      <c r="H287" s="63" t="s">
        <v>586</v>
      </c>
      <c r="I287" s="92">
        <v>1</v>
      </c>
      <c r="J287" s="93">
        <v>1</v>
      </c>
      <c r="K287" s="93">
        <v>1</v>
      </c>
      <c r="L287" s="93">
        <v>1</v>
      </c>
      <c r="M287" s="93">
        <v>1</v>
      </c>
      <c r="N287" s="66"/>
    </row>
    <row r="288" spans="1:14" ht="285" x14ac:dyDescent="0.3">
      <c r="A288" s="94" t="s">
        <v>855</v>
      </c>
      <c r="B288" s="54" t="s">
        <v>97</v>
      </c>
      <c r="C288" s="54" t="s">
        <v>151</v>
      </c>
      <c r="D288" s="55" t="s">
        <v>99</v>
      </c>
      <c r="E288" s="54" t="s">
        <v>100</v>
      </c>
      <c r="F288" s="67" t="s">
        <v>152</v>
      </c>
      <c r="G288" s="54" t="s">
        <v>153</v>
      </c>
      <c r="H288" s="56" t="s">
        <v>587</v>
      </c>
      <c r="I288" s="58">
        <v>0</v>
      </c>
      <c r="J288" s="54">
        <v>0</v>
      </c>
      <c r="K288" s="54">
        <v>0</v>
      </c>
      <c r="L288" s="54">
        <v>0</v>
      </c>
      <c r="M288" s="54">
        <v>0</v>
      </c>
      <c r="N288" s="59"/>
    </row>
    <row r="289" spans="1:14" ht="409.5" x14ac:dyDescent="0.3">
      <c r="A289" s="94" t="s">
        <v>856</v>
      </c>
      <c r="B289" s="61" t="s">
        <v>97</v>
      </c>
      <c r="C289" s="61" t="s">
        <v>151</v>
      </c>
      <c r="D289" s="62" t="s">
        <v>99</v>
      </c>
      <c r="E289" s="61" t="s">
        <v>100</v>
      </c>
      <c r="F289" s="68" t="s">
        <v>152</v>
      </c>
      <c r="G289" s="61" t="s">
        <v>153</v>
      </c>
      <c r="H289" s="63" t="s">
        <v>588</v>
      </c>
      <c r="I289" s="65">
        <v>0</v>
      </c>
      <c r="J289" s="61">
        <v>0</v>
      </c>
      <c r="K289" s="61">
        <v>0</v>
      </c>
      <c r="L289" s="61">
        <v>1</v>
      </c>
      <c r="M289" s="61">
        <v>1</v>
      </c>
      <c r="N289" s="66"/>
    </row>
    <row r="290" spans="1:14" ht="345" x14ac:dyDescent="0.3">
      <c r="A290" s="94" t="s">
        <v>857</v>
      </c>
      <c r="B290" s="54" t="s">
        <v>97</v>
      </c>
      <c r="C290" s="54" t="s">
        <v>151</v>
      </c>
      <c r="D290" s="55" t="s">
        <v>99</v>
      </c>
      <c r="E290" s="54" t="s">
        <v>100</v>
      </c>
      <c r="F290" s="67" t="s">
        <v>152</v>
      </c>
      <c r="G290" s="54" t="s">
        <v>153</v>
      </c>
      <c r="H290" s="56" t="s">
        <v>589</v>
      </c>
      <c r="I290" s="58">
        <v>0</v>
      </c>
      <c r="J290" s="54">
        <v>0</v>
      </c>
      <c r="K290" s="54">
        <v>0</v>
      </c>
      <c r="L290" s="54">
        <v>0</v>
      </c>
      <c r="M290" s="54">
        <v>0</v>
      </c>
      <c r="N290" s="59"/>
    </row>
    <row r="291" spans="1:14" ht="409.5" x14ac:dyDescent="0.3">
      <c r="A291" s="94" t="s">
        <v>858</v>
      </c>
      <c r="B291" s="61" t="s">
        <v>97</v>
      </c>
      <c r="C291" s="61" t="s">
        <v>151</v>
      </c>
      <c r="D291" s="62" t="s">
        <v>99</v>
      </c>
      <c r="E291" s="61" t="s">
        <v>100</v>
      </c>
      <c r="F291" s="68" t="s">
        <v>152</v>
      </c>
      <c r="G291" s="61" t="s">
        <v>153</v>
      </c>
      <c r="H291" s="63" t="s">
        <v>590</v>
      </c>
      <c r="I291" s="65">
        <v>0</v>
      </c>
      <c r="J291" s="61">
        <v>0</v>
      </c>
      <c r="K291" s="61">
        <v>0</v>
      </c>
      <c r="L291" s="61">
        <v>1</v>
      </c>
      <c r="M291" s="61">
        <v>1</v>
      </c>
      <c r="N291" s="66"/>
    </row>
    <row r="292" spans="1:14" ht="360" x14ac:dyDescent="0.3">
      <c r="A292" s="94" t="s">
        <v>859</v>
      </c>
      <c r="B292" s="54" t="s">
        <v>97</v>
      </c>
      <c r="C292" s="54" t="s">
        <v>151</v>
      </c>
      <c r="D292" s="55" t="s">
        <v>99</v>
      </c>
      <c r="E292" s="54" t="s">
        <v>100</v>
      </c>
      <c r="F292" s="67" t="s">
        <v>152</v>
      </c>
      <c r="G292" s="54" t="s">
        <v>153</v>
      </c>
      <c r="H292" s="56" t="s">
        <v>591</v>
      </c>
      <c r="I292" s="92">
        <v>1</v>
      </c>
      <c r="J292" s="93">
        <v>1</v>
      </c>
      <c r="K292" s="93">
        <v>1</v>
      </c>
      <c r="L292" s="93">
        <v>1</v>
      </c>
      <c r="M292" s="93">
        <v>1</v>
      </c>
      <c r="N292" s="59"/>
    </row>
    <row r="293" spans="1:14" ht="285" x14ac:dyDescent="0.3">
      <c r="A293" s="94" t="s">
        <v>860</v>
      </c>
      <c r="B293" s="61" t="s">
        <v>97</v>
      </c>
      <c r="C293" s="61" t="s">
        <v>151</v>
      </c>
      <c r="D293" s="62" t="s">
        <v>99</v>
      </c>
      <c r="E293" s="61" t="s">
        <v>100</v>
      </c>
      <c r="F293" s="68" t="s">
        <v>152</v>
      </c>
      <c r="G293" s="61" t="s">
        <v>153</v>
      </c>
      <c r="H293" s="63" t="s">
        <v>592</v>
      </c>
      <c r="I293" s="92">
        <v>1</v>
      </c>
      <c r="J293" s="93">
        <v>1</v>
      </c>
      <c r="K293" s="93">
        <v>1</v>
      </c>
      <c r="L293" s="93">
        <v>1</v>
      </c>
      <c r="M293" s="93">
        <v>1</v>
      </c>
      <c r="N293" s="66"/>
    </row>
    <row r="294" spans="1:14" ht="285" x14ac:dyDescent="0.3">
      <c r="A294" s="94" t="s">
        <v>861</v>
      </c>
      <c r="B294" s="54" t="s">
        <v>97</v>
      </c>
      <c r="C294" s="54" t="s">
        <v>151</v>
      </c>
      <c r="D294" s="55" t="s">
        <v>99</v>
      </c>
      <c r="E294" s="54" t="s">
        <v>100</v>
      </c>
      <c r="F294" s="67" t="s">
        <v>152</v>
      </c>
      <c r="G294" s="54" t="s">
        <v>153</v>
      </c>
      <c r="H294" s="56" t="s">
        <v>593</v>
      </c>
      <c r="I294" s="92">
        <v>1</v>
      </c>
      <c r="J294" s="93">
        <v>1</v>
      </c>
      <c r="K294" s="93">
        <v>1</v>
      </c>
      <c r="L294" s="93">
        <v>1</v>
      </c>
      <c r="M294" s="93">
        <v>1</v>
      </c>
      <c r="N294" s="59"/>
    </row>
    <row r="295" spans="1:14" ht="330" x14ac:dyDescent="0.3">
      <c r="A295" s="94" t="s">
        <v>862</v>
      </c>
      <c r="B295" s="61" t="s">
        <v>97</v>
      </c>
      <c r="C295" s="61" t="s">
        <v>151</v>
      </c>
      <c r="D295" s="62" t="s">
        <v>99</v>
      </c>
      <c r="E295" s="61" t="s">
        <v>100</v>
      </c>
      <c r="F295" s="68" t="s">
        <v>152</v>
      </c>
      <c r="G295" s="61" t="s">
        <v>153</v>
      </c>
      <c r="H295" s="63" t="s">
        <v>594</v>
      </c>
      <c r="I295" s="92">
        <v>1</v>
      </c>
      <c r="J295" s="93">
        <v>1</v>
      </c>
      <c r="K295" s="93">
        <v>1</v>
      </c>
      <c r="L295" s="93">
        <v>1</v>
      </c>
      <c r="M295" s="93">
        <v>1</v>
      </c>
      <c r="N295" s="66"/>
    </row>
    <row r="296" spans="1:14" ht="390" x14ac:dyDescent="0.3">
      <c r="A296" s="94" t="s">
        <v>863</v>
      </c>
      <c r="B296" s="54" t="s">
        <v>97</v>
      </c>
      <c r="C296" s="54" t="s">
        <v>151</v>
      </c>
      <c r="D296" s="55" t="s">
        <v>99</v>
      </c>
      <c r="E296" s="54" t="s">
        <v>100</v>
      </c>
      <c r="F296" s="67" t="s">
        <v>152</v>
      </c>
      <c r="G296" s="54" t="s">
        <v>153</v>
      </c>
      <c r="H296" s="56" t="s">
        <v>595</v>
      </c>
      <c r="I296" s="58">
        <v>0</v>
      </c>
      <c r="J296" s="54">
        <v>0</v>
      </c>
      <c r="K296" s="54">
        <v>0</v>
      </c>
      <c r="L296" s="54">
        <v>1</v>
      </c>
      <c r="M296" s="54">
        <v>1</v>
      </c>
      <c r="N296" s="59"/>
    </row>
    <row r="297" spans="1:14" ht="330" x14ac:dyDescent="0.3">
      <c r="A297" s="94" t="s">
        <v>864</v>
      </c>
      <c r="B297" s="61" t="s">
        <v>97</v>
      </c>
      <c r="C297" s="61" t="s">
        <v>151</v>
      </c>
      <c r="D297" s="62" t="s">
        <v>99</v>
      </c>
      <c r="E297" s="61" t="s">
        <v>100</v>
      </c>
      <c r="F297" s="68" t="s">
        <v>152</v>
      </c>
      <c r="G297" s="61" t="s">
        <v>153</v>
      </c>
      <c r="H297" s="63" t="s">
        <v>596</v>
      </c>
      <c r="I297" s="92">
        <v>1</v>
      </c>
      <c r="J297" s="93">
        <v>1</v>
      </c>
      <c r="K297" s="93">
        <v>1</v>
      </c>
      <c r="L297" s="93">
        <v>1</v>
      </c>
      <c r="M297" s="93">
        <v>1</v>
      </c>
      <c r="N297" s="66"/>
    </row>
    <row r="298" spans="1:14" ht="409.5" x14ac:dyDescent="0.3">
      <c r="A298" s="94" t="s">
        <v>865</v>
      </c>
      <c r="B298" s="54" t="s">
        <v>97</v>
      </c>
      <c r="C298" s="54" t="s">
        <v>151</v>
      </c>
      <c r="D298" s="55" t="s">
        <v>99</v>
      </c>
      <c r="E298" s="54" t="s">
        <v>100</v>
      </c>
      <c r="F298" s="67" t="s">
        <v>152</v>
      </c>
      <c r="G298" s="54" t="s">
        <v>153</v>
      </c>
      <c r="H298" s="56" t="s">
        <v>597</v>
      </c>
      <c r="I298" s="92">
        <v>1</v>
      </c>
      <c r="J298" s="93">
        <v>1</v>
      </c>
      <c r="K298" s="93">
        <v>0</v>
      </c>
      <c r="L298" s="93">
        <v>1</v>
      </c>
      <c r="M298" s="93">
        <v>0</v>
      </c>
      <c r="N298" s="59"/>
    </row>
    <row r="299" spans="1:14" ht="270" x14ac:dyDescent="0.3">
      <c r="A299" s="94" t="s">
        <v>866</v>
      </c>
      <c r="B299" s="61" t="s">
        <v>97</v>
      </c>
      <c r="C299" s="61" t="s">
        <v>151</v>
      </c>
      <c r="D299" s="62" t="s">
        <v>99</v>
      </c>
      <c r="E299" s="61" t="s">
        <v>100</v>
      </c>
      <c r="F299" s="68" t="s">
        <v>152</v>
      </c>
      <c r="G299" s="61" t="s">
        <v>153</v>
      </c>
      <c r="H299" s="63" t="s">
        <v>598</v>
      </c>
      <c r="I299" s="92">
        <v>1</v>
      </c>
      <c r="J299" s="93">
        <v>1</v>
      </c>
      <c r="K299" s="93">
        <v>1</v>
      </c>
      <c r="L299" s="93">
        <v>1</v>
      </c>
      <c r="M299" s="93">
        <v>1</v>
      </c>
      <c r="N299" s="66"/>
    </row>
    <row r="300" spans="1:14" ht="315" x14ac:dyDescent="0.3">
      <c r="A300" s="94" t="s">
        <v>867</v>
      </c>
      <c r="B300" s="54" t="s">
        <v>97</v>
      </c>
      <c r="C300" s="54" t="s">
        <v>151</v>
      </c>
      <c r="D300" s="55" t="s">
        <v>99</v>
      </c>
      <c r="E300" s="54" t="s">
        <v>100</v>
      </c>
      <c r="F300" s="67" t="s">
        <v>152</v>
      </c>
      <c r="G300" s="54" t="s">
        <v>153</v>
      </c>
      <c r="H300" s="56" t="s">
        <v>599</v>
      </c>
      <c r="I300" s="92">
        <v>1</v>
      </c>
      <c r="J300" s="93">
        <v>1</v>
      </c>
      <c r="K300" s="93">
        <v>1</v>
      </c>
      <c r="L300" s="93">
        <v>1</v>
      </c>
      <c r="M300" s="93">
        <v>1</v>
      </c>
      <c r="N300" s="59"/>
    </row>
    <row r="301" spans="1:14" ht="409.5" x14ac:dyDescent="0.3">
      <c r="A301" s="94" t="s">
        <v>868</v>
      </c>
      <c r="B301" s="61" t="s">
        <v>97</v>
      </c>
      <c r="C301" s="61" t="s">
        <v>151</v>
      </c>
      <c r="D301" s="62" t="s">
        <v>99</v>
      </c>
      <c r="E301" s="61" t="s">
        <v>100</v>
      </c>
      <c r="F301" s="68" t="s">
        <v>152</v>
      </c>
      <c r="G301" s="61" t="s">
        <v>153</v>
      </c>
      <c r="H301" s="63" t="s">
        <v>600</v>
      </c>
      <c r="I301" s="65">
        <v>0</v>
      </c>
      <c r="J301" s="61">
        <v>1</v>
      </c>
      <c r="K301" s="61">
        <v>1</v>
      </c>
      <c r="L301" s="61">
        <v>1</v>
      </c>
      <c r="M301" s="61">
        <v>1</v>
      </c>
      <c r="N301" s="66"/>
    </row>
    <row r="302" spans="1:14" ht="409.5" x14ac:dyDescent="0.3">
      <c r="A302" s="94" t="s">
        <v>869</v>
      </c>
      <c r="B302" s="54" t="s">
        <v>97</v>
      </c>
      <c r="C302" s="54" t="s">
        <v>151</v>
      </c>
      <c r="D302" s="55" t="s">
        <v>99</v>
      </c>
      <c r="E302" s="54" t="s">
        <v>100</v>
      </c>
      <c r="F302" s="67" t="s">
        <v>152</v>
      </c>
      <c r="G302" s="54" t="s">
        <v>153</v>
      </c>
      <c r="H302" s="56" t="s">
        <v>601</v>
      </c>
      <c r="I302" s="58">
        <v>1</v>
      </c>
      <c r="J302" s="54">
        <f>1/7</f>
        <v>0.14285714285714285</v>
      </c>
      <c r="K302" s="54">
        <v>0</v>
      </c>
      <c r="L302" s="54">
        <v>1</v>
      </c>
      <c r="M302" s="54">
        <v>1</v>
      </c>
      <c r="N302" s="59"/>
    </row>
    <row r="303" spans="1:14" ht="409.5" x14ac:dyDescent="0.3">
      <c r="A303" s="94" t="s">
        <v>870</v>
      </c>
      <c r="B303" s="61" t="s">
        <v>97</v>
      </c>
      <c r="C303" s="61" t="s">
        <v>151</v>
      </c>
      <c r="D303" s="62" t="s">
        <v>99</v>
      </c>
      <c r="E303" s="61" t="s">
        <v>100</v>
      </c>
      <c r="F303" s="68" t="s">
        <v>152</v>
      </c>
      <c r="G303" s="61" t="s">
        <v>153</v>
      </c>
      <c r="H303" s="63" t="s">
        <v>602</v>
      </c>
      <c r="I303" s="92">
        <v>1</v>
      </c>
      <c r="J303" s="93">
        <v>1</v>
      </c>
      <c r="K303" s="93">
        <v>1</v>
      </c>
      <c r="L303" s="93">
        <v>1</v>
      </c>
      <c r="M303" s="93">
        <v>1</v>
      </c>
      <c r="N303" s="66"/>
    </row>
    <row r="304" spans="1:14" ht="360" x14ac:dyDescent="0.3">
      <c r="A304" s="94" t="s">
        <v>871</v>
      </c>
      <c r="B304" s="54" t="s">
        <v>97</v>
      </c>
      <c r="C304" s="54" t="s">
        <v>151</v>
      </c>
      <c r="D304" s="55" t="s">
        <v>99</v>
      </c>
      <c r="E304" s="54" t="s">
        <v>100</v>
      </c>
      <c r="F304" s="67" t="s">
        <v>152</v>
      </c>
      <c r="G304" s="54" t="s">
        <v>153</v>
      </c>
      <c r="H304" s="56" t="s">
        <v>603</v>
      </c>
      <c r="I304" s="58">
        <v>0</v>
      </c>
      <c r="J304" s="54">
        <v>0</v>
      </c>
      <c r="K304" s="54">
        <v>0</v>
      </c>
      <c r="L304" s="54">
        <v>0</v>
      </c>
      <c r="M304" s="54">
        <v>0</v>
      </c>
      <c r="N304" s="59"/>
    </row>
    <row r="305" spans="1:14" ht="345" x14ac:dyDescent="0.3">
      <c r="A305" s="94" t="s">
        <v>872</v>
      </c>
      <c r="B305" s="61" t="s">
        <v>97</v>
      </c>
      <c r="C305" s="61" t="s">
        <v>151</v>
      </c>
      <c r="D305" s="62" t="s">
        <v>99</v>
      </c>
      <c r="E305" s="61" t="s">
        <v>100</v>
      </c>
      <c r="F305" s="68" t="s">
        <v>152</v>
      </c>
      <c r="G305" s="61" t="s">
        <v>153</v>
      </c>
      <c r="H305" s="63" t="s">
        <v>604</v>
      </c>
      <c r="I305" s="92">
        <v>1</v>
      </c>
      <c r="J305" s="93">
        <v>1</v>
      </c>
      <c r="K305" s="93">
        <v>1</v>
      </c>
      <c r="L305" s="93">
        <v>1</v>
      </c>
      <c r="M305" s="93">
        <v>1</v>
      </c>
      <c r="N305" s="66"/>
    </row>
    <row r="306" spans="1:14" ht="409.5" x14ac:dyDescent="0.3">
      <c r="A306" s="94" t="s">
        <v>846</v>
      </c>
      <c r="B306" s="54" t="s">
        <v>155</v>
      </c>
      <c r="C306" s="54" t="s">
        <v>156</v>
      </c>
      <c r="D306" s="55" t="s">
        <v>157</v>
      </c>
      <c r="E306" s="54" t="s">
        <v>100</v>
      </c>
      <c r="F306" s="54" t="s">
        <v>158</v>
      </c>
      <c r="G306" s="54" t="s">
        <v>159</v>
      </c>
      <c r="H306" s="56" t="s">
        <v>605</v>
      </c>
      <c r="I306" s="92">
        <v>1</v>
      </c>
      <c r="J306" s="93">
        <v>1</v>
      </c>
      <c r="K306" s="93">
        <v>1</v>
      </c>
      <c r="L306" s="93">
        <v>1</v>
      </c>
      <c r="M306" s="93">
        <v>1</v>
      </c>
      <c r="N306" s="59"/>
    </row>
    <row r="307" spans="1:14" ht="409.5" x14ac:dyDescent="0.3">
      <c r="A307" s="94" t="s">
        <v>847</v>
      </c>
      <c r="B307" s="61" t="s">
        <v>155</v>
      </c>
      <c r="C307" s="61" t="s">
        <v>156</v>
      </c>
      <c r="D307" s="62" t="s">
        <v>157</v>
      </c>
      <c r="E307" s="61" t="s">
        <v>100</v>
      </c>
      <c r="F307" s="61" t="s">
        <v>158</v>
      </c>
      <c r="G307" s="61" t="s">
        <v>159</v>
      </c>
      <c r="H307" s="63" t="s">
        <v>606</v>
      </c>
      <c r="I307" s="65">
        <v>1</v>
      </c>
      <c r="J307" s="61">
        <f>2/8</f>
        <v>0.25</v>
      </c>
      <c r="K307" s="61">
        <v>0</v>
      </c>
      <c r="L307" s="61">
        <v>1</v>
      </c>
      <c r="M307" s="61">
        <v>1</v>
      </c>
      <c r="N307" s="66"/>
    </row>
    <row r="308" spans="1:14" ht="300" x14ac:dyDescent="0.3">
      <c r="A308" s="94" t="s">
        <v>848</v>
      </c>
      <c r="B308" s="54" t="s">
        <v>155</v>
      </c>
      <c r="C308" s="54" t="s">
        <v>156</v>
      </c>
      <c r="D308" s="55" t="s">
        <v>157</v>
      </c>
      <c r="E308" s="54" t="s">
        <v>100</v>
      </c>
      <c r="F308" s="54" t="s">
        <v>158</v>
      </c>
      <c r="G308" s="54" t="s">
        <v>159</v>
      </c>
      <c r="H308" s="56" t="s">
        <v>607</v>
      </c>
      <c r="I308" s="58">
        <v>1</v>
      </c>
      <c r="J308" s="54">
        <v>1</v>
      </c>
      <c r="K308" s="54">
        <v>1</v>
      </c>
      <c r="L308" s="54">
        <v>1</v>
      </c>
      <c r="M308" s="54">
        <v>1</v>
      </c>
      <c r="N308" s="59"/>
    </row>
    <row r="309" spans="1:14" ht="390" x14ac:dyDescent="0.3">
      <c r="A309" s="94" t="s">
        <v>849</v>
      </c>
      <c r="B309" s="61" t="s">
        <v>155</v>
      </c>
      <c r="C309" s="61" t="s">
        <v>156</v>
      </c>
      <c r="D309" s="62" t="s">
        <v>157</v>
      </c>
      <c r="E309" s="61" t="s">
        <v>100</v>
      </c>
      <c r="F309" s="61" t="s">
        <v>158</v>
      </c>
      <c r="G309" s="61" t="s">
        <v>159</v>
      </c>
      <c r="H309" s="63" t="s">
        <v>608</v>
      </c>
      <c r="I309" s="65">
        <v>1</v>
      </c>
      <c r="J309" s="61">
        <f>1/5</f>
        <v>0.2</v>
      </c>
      <c r="K309" s="61">
        <v>0</v>
      </c>
      <c r="L309" s="61">
        <v>1</v>
      </c>
      <c r="M309" s="61">
        <v>1</v>
      </c>
      <c r="N309" s="66"/>
    </row>
    <row r="310" spans="1:14" ht="270" x14ac:dyDescent="0.3">
      <c r="A310" s="94" t="s">
        <v>850</v>
      </c>
      <c r="B310" s="54" t="s">
        <v>155</v>
      </c>
      <c r="C310" s="54" t="s">
        <v>156</v>
      </c>
      <c r="D310" s="55" t="s">
        <v>157</v>
      </c>
      <c r="E310" s="54" t="s">
        <v>100</v>
      </c>
      <c r="F310" s="54" t="s">
        <v>158</v>
      </c>
      <c r="G310" s="54" t="s">
        <v>159</v>
      </c>
      <c r="H310" s="56" t="s">
        <v>609</v>
      </c>
      <c r="I310" s="92">
        <v>1</v>
      </c>
      <c r="J310" s="93">
        <v>1</v>
      </c>
      <c r="K310" s="93">
        <v>1</v>
      </c>
      <c r="L310" s="93">
        <v>1</v>
      </c>
      <c r="M310" s="93">
        <v>1</v>
      </c>
      <c r="N310" s="59"/>
    </row>
    <row r="311" spans="1:14" ht="285" x14ac:dyDescent="0.3">
      <c r="A311" s="94" t="s">
        <v>851</v>
      </c>
      <c r="B311" s="61" t="s">
        <v>155</v>
      </c>
      <c r="C311" s="61" t="s">
        <v>156</v>
      </c>
      <c r="D311" s="62" t="s">
        <v>157</v>
      </c>
      <c r="E311" s="61" t="s">
        <v>100</v>
      </c>
      <c r="F311" s="61" t="s">
        <v>158</v>
      </c>
      <c r="G311" s="61" t="s">
        <v>159</v>
      </c>
      <c r="H311" s="63" t="s">
        <v>610</v>
      </c>
      <c r="I311" s="92">
        <v>1</v>
      </c>
      <c r="J311" s="93">
        <v>1</v>
      </c>
      <c r="K311" s="93">
        <v>1</v>
      </c>
      <c r="L311" s="93">
        <v>1</v>
      </c>
      <c r="M311" s="93">
        <v>1</v>
      </c>
      <c r="N311" s="66"/>
    </row>
    <row r="312" spans="1:14" ht="315" x14ac:dyDescent="0.3">
      <c r="A312" s="94" t="s">
        <v>852</v>
      </c>
      <c r="B312" s="54" t="s">
        <v>155</v>
      </c>
      <c r="C312" s="54" t="s">
        <v>156</v>
      </c>
      <c r="D312" s="55" t="s">
        <v>157</v>
      </c>
      <c r="E312" s="54" t="s">
        <v>100</v>
      </c>
      <c r="F312" s="54" t="s">
        <v>158</v>
      </c>
      <c r="G312" s="54" t="s">
        <v>159</v>
      </c>
      <c r="H312" s="56" t="s">
        <v>611</v>
      </c>
      <c r="I312" s="92">
        <v>1</v>
      </c>
      <c r="J312" s="93">
        <v>1</v>
      </c>
      <c r="K312" s="93">
        <v>1</v>
      </c>
      <c r="L312" s="93">
        <v>1</v>
      </c>
      <c r="M312" s="93">
        <v>1</v>
      </c>
      <c r="N312" s="59"/>
    </row>
    <row r="313" spans="1:14" ht="409.5" x14ac:dyDescent="0.3">
      <c r="A313" s="94" t="s">
        <v>853</v>
      </c>
      <c r="B313" s="61" t="s">
        <v>155</v>
      </c>
      <c r="C313" s="61" t="s">
        <v>156</v>
      </c>
      <c r="D313" s="62" t="s">
        <v>157</v>
      </c>
      <c r="E313" s="61" t="s">
        <v>100</v>
      </c>
      <c r="F313" s="61" t="s">
        <v>158</v>
      </c>
      <c r="G313" s="61" t="s">
        <v>159</v>
      </c>
      <c r="H313" s="63" t="s">
        <v>612</v>
      </c>
      <c r="I313" s="92">
        <v>1</v>
      </c>
      <c r="J313" s="93">
        <v>1</v>
      </c>
      <c r="K313" s="93">
        <v>1</v>
      </c>
      <c r="L313" s="93">
        <v>1</v>
      </c>
      <c r="M313" s="93">
        <v>1</v>
      </c>
      <c r="N313" s="66"/>
    </row>
    <row r="314" spans="1:14" ht="390" x14ac:dyDescent="0.3">
      <c r="A314" s="94" t="s">
        <v>854</v>
      </c>
      <c r="B314" s="54" t="s">
        <v>155</v>
      </c>
      <c r="C314" s="54" t="s">
        <v>156</v>
      </c>
      <c r="D314" s="55" t="s">
        <v>157</v>
      </c>
      <c r="E314" s="54" t="s">
        <v>100</v>
      </c>
      <c r="F314" s="54" t="s">
        <v>158</v>
      </c>
      <c r="G314" s="54" t="s">
        <v>159</v>
      </c>
      <c r="H314" s="56" t="s">
        <v>613</v>
      </c>
      <c r="I314" s="92">
        <v>1</v>
      </c>
      <c r="J314" s="93">
        <v>1</v>
      </c>
      <c r="K314" s="93">
        <v>1</v>
      </c>
      <c r="L314" s="93">
        <v>1</v>
      </c>
      <c r="M314" s="93">
        <v>1</v>
      </c>
      <c r="N314" s="59"/>
    </row>
    <row r="315" spans="1:14" ht="285" x14ac:dyDescent="0.3">
      <c r="A315" s="94" t="s">
        <v>855</v>
      </c>
      <c r="B315" s="61" t="s">
        <v>155</v>
      </c>
      <c r="C315" s="61" t="s">
        <v>156</v>
      </c>
      <c r="D315" s="62" t="s">
        <v>157</v>
      </c>
      <c r="E315" s="61" t="s">
        <v>100</v>
      </c>
      <c r="F315" s="61" t="s">
        <v>158</v>
      </c>
      <c r="G315" s="61" t="s">
        <v>159</v>
      </c>
      <c r="H315" s="63" t="s">
        <v>614</v>
      </c>
      <c r="I315" s="65">
        <v>0</v>
      </c>
      <c r="J315" s="61">
        <v>0</v>
      </c>
      <c r="K315" s="61">
        <v>0</v>
      </c>
      <c r="L315" s="61">
        <v>0</v>
      </c>
      <c r="M315" s="61">
        <v>0</v>
      </c>
      <c r="N315" s="66"/>
    </row>
    <row r="316" spans="1:14" ht="405" x14ac:dyDescent="0.3">
      <c r="A316" s="94" t="s">
        <v>856</v>
      </c>
      <c r="B316" s="54" t="s">
        <v>155</v>
      </c>
      <c r="C316" s="54" t="s">
        <v>156</v>
      </c>
      <c r="D316" s="55" t="s">
        <v>157</v>
      </c>
      <c r="E316" s="54" t="s">
        <v>100</v>
      </c>
      <c r="F316" s="54" t="s">
        <v>158</v>
      </c>
      <c r="G316" s="54" t="s">
        <v>159</v>
      </c>
      <c r="H316" s="56" t="s">
        <v>615</v>
      </c>
      <c r="I316" s="58">
        <v>0</v>
      </c>
      <c r="J316" s="54">
        <v>0</v>
      </c>
      <c r="K316" s="54">
        <v>0</v>
      </c>
      <c r="L316" s="54">
        <v>1</v>
      </c>
      <c r="M316" s="54">
        <v>1</v>
      </c>
      <c r="N316" s="59"/>
    </row>
    <row r="317" spans="1:14" ht="390" x14ac:dyDescent="0.3">
      <c r="A317" s="94" t="s">
        <v>857</v>
      </c>
      <c r="B317" s="61" t="s">
        <v>155</v>
      </c>
      <c r="C317" s="61" t="s">
        <v>156</v>
      </c>
      <c r="D317" s="62" t="s">
        <v>157</v>
      </c>
      <c r="E317" s="61" t="s">
        <v>100</v>
      </c>
      <c r="F317" s="61" t="s">
        <v>158</v>
      </c>
      <c r="G317" s="61" t="s">
        <v>159</v>
      </c>
      <c r="H317" s="63" t="s">
        <v>616</v>
      </c>
      <c r="I317" s="65">
        <v>1</v>
      </c>
      <c r="J317" s="61">
        <v>0</v>
      </c>
      <c r="K317" s="61">
        <v>0</v>
      </c>
      <c r="L317" s="61">
        <v>0</v>
      </c>
      <c r="M317" s="61">
        <v>0</v>
      </c>
      <c r="N317" s="66"/>
    </row>
    <row r="318" spans="1:14" ht="330" x14ac:dyDescent="0.3">
      <c r="A318" s="94" t="s">
        <v>858</v>
      </c>
      <c r="B318" s="54" t="s">
        <v>155</v>
      </c>
      <c r="C318" s="54" t="s">
        <v>156</v>
      </c>
      <c r="D318" s="55" t="s">
        <v>157</v>
      </c>
      <c r="E318" s="54" t="s">
        <v>100</v>
      </c>
      <c r="F318" s="54" t="s">
        <v>158</v>
      </c>
      <c r="G318" s="54" t="s">
        <v>159</v>
      </c>
      <c r="H318" s="56" t="s">
        <v>617</v>
      </c>
      <c r="I318" s="58">
        <v>0</v>
      </c>
      <c r="J318" s="54">
        <f>1/9</f>
        <v>0.1111111111111111</v>
      </c>
      <c r="K318" s="54">
        <v>0</v>
      </c>
      <c r="L318" s="54">
        <v>1</v>
      </c>
      <c r="M318" s="54">
        <v>1</v>
      </c>
      <c r="N318" s="59"/>
    </row>
    <row r="319" spans="1:14" ht="409.5" x14ac:dyDescent="0.3">
      <c r="A319" s="94" t="s">
        <v>859</v>
      </c>
      <c r="B319" s="61" t="s">
        <v>155</v>
      </c>
      <c r="C319" s="61" t="s">
        <v>156</v>
      </c>
      <c r="D319" s="62" t="s">
        <v>157</v>
      </c>
      <c r="E319" s="61" t="s">
        <v>100</v>
      </c>
      <c r="F319" s="61" t="s">
        <v>158</v>
      </c>
      <c r="G319" s="61" t="s">
        <v>159</v>
      </c>
      <c r="H319" s="63" t="s">
        <v>618</v>
      </c>
      <c r="I319" s="92">
        <v>1</v>
      </c>
      <c r="J319" s="93">
        <v>1</v>
      </c>
      <c r="K319" s="93">
        <v>1</v>
      </c>
      <c r="L319" s="93">
        <v>1</v>
      </c>
      <c r="M319" s="93">
        <v>1</v>
      </c>
      <c r="N319" s="66"/>
    </row>
    <row r="320" spans="1:14" ht="360" x14ac:dyDescent="0.3">
      <c r="A320" s="94" t="s">
        <v>860</v>
      </c>
      <c r="B320" s="54" t="s">
        <v>155</v>
      </c>
      <c r="C320" s="54" t="s">
        <v>156</v>
      </c>
      <c r="D320" s="55" t="s">
        <v>157</v>
      </c>
      <c r="E320" s="54" t="s">
        <v>100</v>
      </c>
      <c r="F320" s="54" t="s">
        <v>158</v>
      </c>
      <c r="G320" s="54" t="s">
        <v>159</v>
      </c>
      <c r="H320" s="56" t="s">
        <v>619</v>
      </c>
      <c r="I320" s="58">
        <v>0</v>
      </c>
      <c r="J320" s="54">
        <v>0</v>
      </c>
      <c r="K320" s="54">
        <v>0</v>
      </c>
      <c r="L320" s="54">
        <v>0</v>
      </c>
      <c r="M320" s="54">
        <v>0</v>
      </c>
      <c r="N320" s="59"/>
    </row>
    <row r="321" spans="1:14" ht="270" x14ac:dyDescent="0.3">
      <c r="A321" s="94" t="s">
        <v>861</v>
      </c>
      <c r="B321" s="61" t="s">
        <v>155</v>
      </c>
      <c r="C321" s="61" t="s">
        <v>156</v>
      </c>
      <c r="D321" s="62" t="s">
        <v>157</v>
      </c>
      <c r="E321" s="61" t="s">
        <v>100</v>
      </c>
      <c r="F321" s="61" t="s">
        <v>158</v>
      </c>
      <c r="G321" s="61" t="s">
        <v>159</v>
      </c>
      <c r="H321" s="63" t="s">
        <v>620</v>
      </c>
      <c r="I321" s="92">
        <v>1</v>
      </c>
      <c r="J321" s="93">
        <v>1</v>
      </c>
      <c r="K321" s="93">
        <v>1</v>
      </c>
      <c r="L321" s="93">
        <v>1</v>
      </c>
      <c r="M321" s="93">
        <v>1</v>
      </c>
      <c r="N321" s="66"/>
    </row>
    <row r="322" spans="1:14" ht="375" x14ac:dyDescent="0.3">
      <c r="A322" s="94" t="s">
        <v>862</v>
      </c>
      <c r="B322" s="54" t="s">
        <v>155</v>
      </c>
      <c r="C322" s="54" t="s">
        <v>156</v>
      </c>
      <c r="D322" s="55" t="s">
        <v>157</v>
      </c>
      <c r="E322" s="54" t="s">
        <v>100</v>
      </c>
      <c r="F322" s="54" t="s">
        <v>158</v>
      </c>
      <c r="G322" s="54" t="s">
        <v>159</v>
      </c>
      <c r="H322" s="56" t="s">
        <v>621</v>
      </c>
      <c r="I322" s="92">
        <v>1</v>
      </c>
      <c r="J322" s="93">
        <v>1</v>
      </c>
      <c r="K322" s="93">
        <v>1</v>
      </c>
      <c r="L322" s="93">
        <v>1</v>
      </c>
      <c r="M322" s="93">
        <v>1</v>
      </c>
      <c r="N322" s="59"/>
    </row>
    <row r="323" spans="1:14" ht="409.5" x14ac:dyDescent="0.3">
      <c r="A323" s="94" t="s">
        <v>863</v>
      </c>
      <c r="B323" s="61" t="s">
        <v>155</v>
      </c>
      <c r="C323" s="61" t="s">
        <v>156</v>
      </c>
      <c r="D323" s="62" t="s">
        <v>157</v>
      </c>
      <c r="E323" s="61" t="s">
        <v>100</v>
      </c>
      <c r="F323" s="61" t="s">
        <v>158</v>
      </c>
      <c r="G323" s="61" t="s">
        <v>159</v>
      </c>
      <c r="H323" s="63" t="s">
        <v>622</v>
      </c>
      <c r="I323" s="65">
        <v>0</v>
      </c>
      <c r="J323" s="61">
        <v>0</v>
      </c>
      <c r="K323" s="61">
        <v>0</v>
      </c>
      <c r="L323" s="61">
        <v>1</v>
      </c>
      <c r="M323" s="61">
        <v>1</v>
      </c>
      <c r="N323" s="66"/>
    </row>
    <row r="324" spans="1:14" ht="375" x14ac:dyDescent="0.3">
      <c r="A324" s="94" t="s">
        <v>864</v>
      </c>
      <c r="B324" s="54" t="s">
        <v>155</v>
      </c>
      <c r="C324" s="54" t="s">
        <v>156</v>
      </c>
      <c r="D324" s="55" t="s">
        <v>157</v>
      </c>
      <c r="E324" s="54" t="s">
        <v>100</v>
      </c>
      <c r="F324" s="54" t="s">
        <v>158</v>
      </c>
      <c r="G324" s="54" t="s">
        <v>159</v>
      </c>
      <c r="H324" s="56" t="s">
        <v>623</v>
      </c>
      <c r="I324" s="92">
        <v>1</v>
      </c>
      <c r="J324" s="93">
        <v>1</v>
      </c>
      <c r="K324" s="93">
        <v>1</v>
      </c>
      <c r="L324" s="93">
        <v>1</v>
      </c>
      <c r="M324" s="93">
        <v>1</v>
      </c>
      <c r="N324" s="59"/>
    </row>
    <row r="325" spans="1:14" ht="390" x14ac:dyDescent="0.3">
      <c r="A325" s="94" t="s">
        <v>865</v>
      </c>
      <c r="B325" s="61" t="s">
        <v>155</v>
      </c>
      <c r="C325" s="61" t="s">
        <v>156</v>
      </c>
      <c r="D325" s="62" t="s">
        <v>157</v>
      </c>
      <c r="E325" s="61" t="s">
        <v>100</v>
      </c>
      <c r="F325" s="61" t="s">
        <v>158</v>
      </c>
      <c r="G325" s="61" t="s">
        <v>159</v>
      </c>
      <c r="H325" s="63" t="s">
        <v>624</v>
      </c>
      <c r="I325" s="92">
        <v>1</v>
      </c>
      <c r="J325" s="93">
        <v>1</v>
      </c>
      <c r="K325" s="93">
        <v>1</v>
      </c>
      <c r="L325" s="93">
        <v>1</v>
      </c>
      <c r="M325" s="93">
        <v>1</v>
      </c>
      <c r="N325" s="66"/>
    </row>
    <row r="326" spans="1:14" ht="285" x14ac:dyDescent="0.3">
      <c r="A326" s="94" t="s">
        <v>866</v>
      </c>
      <c r="B326" s="54" t="s">
        <v>155</v>
      </c>
      <c r="C326" s="54" t="s">
        <v>156</v>
      </c>
      <c r="D326" s="55" t="s">
        <v>157</v>
      </c>
      <c r="E326" s="54" t="s">
        <v>100</v>
      </c>
      <c r="F326" s="54" t="s">
        <v>158</v>
      </c>
      <c r="G326" s="54" t="s">
        <v>159</v>
      </c>
      <c r="H326" s="56" t="s">
        <v>625</v>
      </c>
      <c r="I326" s="92">
        <v>1</v>
      </c>
      <c r="J326" s="93">
        <v>1</v>
      </c>
      <c r="K326" s="93">
        <v>1</v>
      </c>
      <c r="L326" s="93">
        <v>1</v>
      </c>
      <c r="M326" s="93">
        <v>1</v>
      </c>
      <c r="N326" s="59"/>
    </row>
    <row r="327" spans="1:14" ht="315" x14ac:dyDescent="0.3">
      <c r="A327" s="94" t="s">
        <v>867</v>
      </c>
      <c r="B327" s="61" t="s">
        <v>155</v>
      </c>
      <c r="C327" s="61" t="s">
        <v>156</v>
      </c>
      <c r="D327" s="62" t="s">
        <v>157</v>
      </c>
      <c r="E327" s="61" t="s">
        <v>100</v>
      </c>
      <c r="F327" s="61" t="s">
        <v>158</v>
      </c>
      <c r="G327" s="61" t="s">
        <v>159</v>
      </c>
      <c r="H327" s="63" t="s">
        <v>626</v>
      </c>
      <c r="I327" s="92">
        <v>1</v>
      </c>
      <c r="J327" s="93">
        <v>1</v>
      </c>
      <c r="K327" s="93">
        <v>1</v>
      </c>
      <c r="L327" s="93">
        <v>1</v>
      </c>
      <c r="M327" s="93">
        <v>1</v>
      </c>
      <c r="N327" s="66"/>
    </row>
    <row r="328" spans="1:14" ht="330" x14ac:dyDescent="0.3">
      <c r="A328" s="94" t="s">
        <v>868</v>
      </c>
      <c r="B328" s="54" t="s">
        <v>155</v>
      </c>
      <c r="C328" s="54" t="s">
        <v>156</v>
      </c>
      <c r="D328" s="55" t="s">
        <v>157</v>
      </c>
      <c r="E328" s="54" t="s">
        <v>100</v>
      </c>
      <c r="F328" s="54" t="s">
        <v>158</v>
      </c>
      <c r="G328" s="54" t="s">
        <v>159</v>
      </c>
      <c r="H328" s="56" t="s">
        <v>627</v>
      </c>
      <c r="I328" s="92">
        <v>1</v>
      </c>
      <c r="J328" s="93">
        <v>1</v>
      </c>
      <c r="K328" s="93">
        <v>1</v>
      </c>
      <c r="L328" s="93">
        <v>1</v>
      </c>
      <c r="M328" s="93">
        <v>1</v>
      </c>
      <c r="N328" s="59"/>
    </row>
    <row r="329" spans="1:14" ht="409.5" x14ac:dyDescent="0.3">
      <c r="A329" s="94" t="s">
        <v>869</v>
      </c>
      <c r="B329" s="61" t="s">
        <v>155</v>
      </c>
      <c r="C329" s="61" t="s">
        <v>156</v>
      </c>
      <c r="D329" s="62" t="s">
        <v>157</v>
      </c>
      <c r="E329" s="61" t="s">
        <v>100</v>
      </c>
      <c r="F329" s="61" t="s">
        <v>158</v>
      </c>
      <c r="G329" s="61" t="s">
        <v>159</v>
      </c>
      <c r="H329" s="63" t="s">
        <v>628</v>
      </c>
      <c r="I329" s="65">
        <v>1</v>
      </c>
      <c r="J329" s="61">
        <f>1/9</f>
        <v>0.1111111111111111</v>
      </c>
      <c r="K329" s="61">
        <v>0</v>
      </c>
      <c r="L329" s="61">
        <v>1</v>
      </c>
      <c r="M329" s="61">
        <f>1/2</f>
        <v>0.5</v>
      </c>
      <c r="N329" s="66"/>
    </row>
    <row r="330" spans="1:14" ht="409.5" x14ac:dyDescent="0.3">
      <c r="A330" s="94" t="s">
        <v>870</v>
      </c>
      <c r="B330" s="54" t="s">
        <v>155</v>
      </c>
      <c r="C330" s="54" t="s">
        <v>156</v>
      </c>
      <c r="D330" s="55" t="s">
        <v>157</v>
      </c>
      <c r="E330" s="54" t="s">
        <v>100</v>
      </c>
      <c r="F330" s="54" t="s">
        <v>158</v>
      </c>
      <c r="G330" s="54" t="s">
        <v>159</v>
      </c>
      <c r="H330" s="56" t="s">
        <v>629</v>
      </c>
      <c r="I330" s="92">
        <v>1</v>
      </c>
      <c r="J330" s="93">
        <v>1</v>
      </c>
      <c r="K330" s="93">
        <v>1</v>
      </c>
      <c r="L330" s="93">
        <v>1</v>
      </c>
      <c r="M330" s="93">
        <v>1</v>
      </c>
      <c r="N330" s="59"/>
    </row>
    <row r="331" spans="1:14" ht="285" x14ac:dyDescent="0.3">
      <c r="A331" s="94" t="s">
        <v>871</v>
      </c>
      <c r="B331" s="61" t="s">
        <v>155</v>
      </c>
      <c r="C331" s="61" t="s">
        <v>156</v>
      </c>
      <c r="D331" s="62" t="s">
        <v>157</v>
      </c>
      <c r="E331" s="61" t="s">
        <v>100</v>
      </c>
      <c r="F331" s="61" t="s">
        <v>158</v>
      </c>
      <c r="G331" s="61" t="s">
        <v>159</v>
      </c>
      <c r="H331" s="63" t="s">
        <v>630</v>
      </c>
      <c r="I331" s="65">
        <v>1</v>
      </c>
      <c r="J331" s="61">
        <v>0</v>
      </c>
      <c r="K331" s="61">
        <v>0</v>
      </c>
      <c r="L331" s="61">
        <v>1</v>
      </c>
      <c r="M331" s="61">
        <v>1</v>
      </c>
      <c r="N331" s="66"/>
    </row>
    <row r="332" spans="1:14" ht="405" x14ac:dyDescent="0.3">
      <c r="A332" s="94" t="s">
        <v>872</v>
      </c>
      <c r="B332" s="54" t="s">
        <v>155</v>
      </c>
      <c r="C332" s="54" t="s">
        <v>156</v>
      </c>
      <c r="D332" s="55" t="s">
        <v>157</v>
      </c>
      <c r="E332" s="54" t="s">
        <v>100</v>
      </c>
      <c r="F332" s="54" t="s">
        <v>158</v>
      </c>
      <c r="G332" s="54" t="s">
        <v>159</v>
      </c>
      <c r="H332" s="56" t="s">
        <v>631</v>
      </c>
      <c r="I332" s="92">
        <v>1</v>
      </c>
      <c r="J332" s="93">
        <v>1</v>
      </c>
      <c r="K332" s="93">
        <v>1</v>
      </c>
      <c r="L332" s="93">
        <v>1</v>
      </c>
      <c r="M332" s="93">
        <v>1</v>
      </c>
      <c r="N332" s="59"/>
    </row>
    <row r="333" spans="1:14" ht="409.5" x14ac:dyDescent="0.3">
      <c r="A333" s="94" t="s">
        <v>846</v>
      </c>
      <c r="B333" s="61" t="s">
        <v>161</v>
      </c>
      <c r="C333" s="61" t="s">
        <v>162</v>
      </c>
      <c r="D333" s="62" t="s">
        <v>163</v>
      </c>
      <c r="E333" s="61" t="s">
        <v>87</v>
      </c>
      <c r="F333" s="61" t="s">
        <v>164</v>
      </c>
      <c r="G333" s="61" t="s">
        <v>165</v>
      </c>
      <c r="H333" s="63" t="s">
        <v>632</v>
      </c>
      <c r="I333" s="92">
        <v>1</v>
      </c>
      <c r="J333" s="93">
        <v>1</v>
      </c>
      <c r="K333" s="93">
        <v>0</v>
      </c>
      <c r="L333" s="93">
        <v>1</v>
      </c>
      <c r="M333" s="93">
        <v>0</v>
      </c>
      <c r="N333" s="66"/>
    </row>
    <row r="334" spans="1:14" ht="409.5" x14ac:dyDescent="0.3">
      <c r="A334" s="94" t="s">
        <v>847</v>
      </c>
      <c r="B334" s="54" t="s">
        <v>161</v>
      </c>
      <c r="C334" s="54" t="s">
        <v>162</v>
      </c>
      <c r="D334" s="55" t="s">
        <v>163</v>
      </c>
      <c r="E334" s="54" t="s">
        <v>87</v>
      </c>
      <c r="F334" s="54" t="s">
        <v>164</v>
      </c>
      <c r="G334" s="54" t="s">
        <v>165</v>
      </c>
      <c r="H334" s="56" t="s">
        <v>633</v>
      </c>
      <c r="I334" s="58">
        <v>1</v>
      </c>
      <c r="J334" s="54">
        <f>2/5</f>
        <v>0.4</v>
      </c>
      <c r="K334" s="54">
        <v>0</v>
      </c>
      <c r="L334" s="54">
        <v>1</v>
      </c>
      <c r="M334" s="54">
        <v>1</v>
      </c>
      <c r="N334" s="59"/>
    </row>
    <row r="335" spans="1:14" ht="300" x14ac:dyDescent="0.3">
      <c r="A335" s="94" t="s">
        <v>848</v>
      </c>
      <c r="B335" s="61" t="s">
        <v>161</v>
      </c>
      <c r="C335" s="61" t="s">
        <v>162</v>
      </c>
      <c r="D335" s="62" t="s">
        <v>163</v>
      </c>
      <c r="E335" s="61" t="s">
        <v>87</v>
      </c>
      <c r="F335" s="61" t="s">
        <v>164</v>
      </c>
      <c r="G335" s="61" t="s">
        <v>165</v>
      </c>
      <c r="H335" s="63" t="s">
        <v>634</v>
      </c>
      <c r="I335" s="65">
        <v>0</v>
      </c>
      <c r="J335" s="61">
        <v>0</v>
      </c>
      <c r="K335" s="61">
        <v>0</v>
      </c>
      <c r="L335" s="61">
        <v>0</v>
      </c>
      <c r="M335" s="61">
        <v>0</v>
      </c>
      <c r="N335" s="66"/>
    </row>
    <row r="336" spans="1:14" ht="409.5" x14ac:dyDescent="0.3">
      <c r="A336" s="94" t="s">
        <v>849</v>
      </c>
      <c r="B336" s="54" t="s">
        <v>161</v>
      </c>
      <c r="C336" s="54" t="s">
        <v>162</v>
      </c>
      <c r="D336" s="55" t="s">
        <v>163</v>
      </c>
      <c r="E336" s="54" t="s">
        <v>87</v>
      </c>
      <c r="F336" s="54" t="s">
        <v>164</v>
      </c>
      <c r="G336" s="54" t="s">
        <v>165</v>
      </c>
      <c r="H336" s="56" t="s">
        <v>635</v>
      </c>
      <c r="I336" s="58">
        <v>1</v>
      </c>
      <c r="J336" s="54">
        <f>2/5</f>
        <v>0.4</v>
      </c>
      <c r="K336" s="54">
        <v>0</v>
      </c>
      <c r="L336" s="54">
        <v>1</v>
      </c>
      <c r="M336" s="54">
        <v>1</v>
      </c>
      <c r="N336" s="59"/>
    </row>
    <row r="337" spans="1:14" ht="300" x14ac:dyDescent="0.3">
      <c r="A337" s="94" t="s">
        <v>850</v>
      </c>
      <c r="B337" s="61" t="s">
        <v>161</v>
      </c>
      <c r="C337" s="61" t="s">
        <v>162</v>
      </c>
      <c r="D337" s="62" t="s">
        <v>163</v>
      </c>
      <c r="E337" s="61" t="s">
        <v>87</v>
      </c>
      <c r="F337" s="61" t="s">
        <v>164</v>
      </c>
      <c r="G337" s="61" t="s">
        <v>165</v>
      </c>
      <c r="H337" s="63" t="s">
        <v>636</v>
      </c>
      <c r="I337" s="65">
        <v>0</v>
      </c>
      <c r="J337" s="61">
        <f>2/4</f>
        <v>0.5</v>
      </c>
      <c r="K337" s="61">
        <v>0</v>
      </c>
      <c r="L337" s="61">
        <v>1</v>
      </c>
      <c r="M337" s="61">
        <v>1</v>
      </c>
      <c r="N337" s="66"/>
    </row>
    <row r="338" spans="1:14" ht="300" x14ac:dyDescent="0.3">
      <c r="A338" s="94" t="s">
        <v>851</v>
      </c>
      <c r="B338" s="54" t="s">
        <v>161</v>
      </c>
      <c r="C338" s="54" t="s">
        <v>162</v>
      </c>
      <c r="D338" s="55" t="s">
        <v>163</v>
      </c>
      <c r="E338" s="54" t="s">
        <v>87</v>
      </c>
      <c r="F338" s="54" t="s">
        <v>164</v>
      </c>
      <c r="G338" s="54" t="s">
        <v>165</v>
      </c>
      <c r="H338" s="56" t="s">
        <v>637</v>
      </c>
      <c r="I338" s="58">
        <v>0</v>
      </c>
      <c r="J338" s="54">
        <v>0</v>
      </c>
      <c r="K338" s="54">
        <v>0</v>
      </c>
      <c r="L338" s="54">
        <v>0</v>
      </c>
      <c r="M338" s="54">
        <v>0</v>
      </c>
      <c r="N338" s="59"/>
    </row>
    <row r="339" spans="1:14" ht="409.5" x14ac:dyDescent="0.3">
      <c r="A339" s="94" t="s">
        <v>852</v>
      </c>
      <c r="B339" s="61" t="s">
        <v>161</v>
      </c>
      <c r="C339" s="61" t="s">
        <v>162</v>
      </c>
      <c r="D339" s="62" t="s">
        <v>163</v>
      </c>
      <c r="E339" s="61" t="s">
        <v>87</v>
      </c>
      <c r="F339" s="61" t="s">
        <v>164</v>
      </c>
      <c r="G339" s="61" t="s">
        <v>165</v>
      </c>
      <c r="H339" s="63" t="s">
        <v>638</v>
      </c>
      <c r="I339" s="65">
        <v>1</v>
      </c>
      <c r="J339" s="61">
        <v>1</v>
      </c>
      <c r="K339" s="61">
        <v>1</v>
      </c>
      <c r="L339" s="61">
        <v>1</v>
      </c>
      <c r="M339" s="61">
        <v>1</v>
      </c>
      <c r="N339" s="66"/>
    </row>
    <row r="340" spans="1:14" ht="409.5" x14ac:dyDescent="0.3">
      <c r="A340" s="94" t="s">
        <v>853</v>
      </c>
      <c r="B340" s="54" t="s">
        <v>161</v>
      </c>
      <c r="C340" s="54" t="s">
        <v>162</v>
      </c>
      <c r="D340" s="55" t="s">
        <v>163</v>
      </c>
      <c r="E340" s="54" t="s">
        <v>87</v>
      </c>
      <c r="F340" s="54" t="s">
        <v>164</v>
      </c>
      <c r="G340" s="54" t="s">
        <v>165</v>
      </c>
      <c r="H340" s="56" t="s">
        <v>639</v>
      </c>
      <c r="I340" s="58">
        <v>1</v>
      </c>
      <c r="J340" s="54">
        <v>1</v>
      </c>
      <c r="K340" s="54">
        <v>1</v>
      </c>
      <c r="L340" s="54">
        <v>1</v>
      </c>
      <c r="M340" s="54">
        <v>1</v>
      </c>
      <c r="N340" s="59"/>
    </row>
    <row r="341" spans="1:14" ht="409.5" x14ac:dyDescent="0.3">
      <c r="A341" s="94" t="s">
        <v>854</v>
      </c>
      <c r="B341" s="61" t="s">
        <v>161</v>
      </c>
      <c r="C341" s="61" t="s">
        <v>162</v>
      </c>
      <c r="D341" s="62" t="s">
        <v>163</v>
      </c>
      <c r="E341" s="61" t="s">
        <v>87</v>
      </c>
      <c r="F341" s="61" t="s">
        <v>164</v>
      </c>
      <c r="G341" s="61" t="s">
        <v>165</v>
      </c>
      <c r="H341" s="63" t="s">
        <v>640</v>
      </c>
      <c r="I341" s="65">
        <v>1</v>
      </c>
      <c r="J341" s="61">
        <v>1</v>
      </c>
      <c r="K341" s="61">
        <v>1</v>
      </c>
      <c r="L341" s="61">
        <v>1</v>
      </c>
      <c r="M341" s="61">
        <v>1</v>
      </c>
      <c r="N341" s="66"/>
    </row>
    <row r="342" spans="1:14" ht="300" x14ac:dyDescent="0.3">
      <c r="A342" s="94" t="s">
        <v>855</v>
      </c>
      <c r="B342" s="54" t="s">
        <v>161</v>
      </c>
      <c r="C342" s="54" t="s">
        <v>162</v>
      </c>
      <c r="D342" s="55" t="s">
        <v>163</v>
      </c>
      <c r="E342" s="54" t="s">
        <v>87</v>
      </c>
      <c r="F342" s="54" t="s">
        <v>164</v>
      </c>
      <c r="G342" s="54" t="s">
        <v>165</v>
      </c>
      <c r="H342" s="56" t="s">
        <v>641</v>
      </c>
      <c r="I342" s="58">
        <v>1</v>
      </c>
      <c r="J342" s="54">
        <v>1</v>
      </c>
      <c r="K342" s="54">
        <v>1</v>
      </c>
      <c r="L342" s="54">
        <v>1</v>
      </c>
      <c r="M342" s="54">
        <v>1</v>
      </c>
      <c r="N342" s="59"/>
    </row>
    <row r="343" spans="1:14" ht="409.5" x14ac:dyDescent="0.3">
      <c r="A343" s="94" t="s">
        <v>856</v>
      </c>
      <c r="B343" s="61" t="s">
        <v>161</v>
      </c>
      <c r="C343" s="61" t="s">
        <v>162</v>
      </c>
      <c r="D343" s="62" t="s">
        <v>163</v>
      </c>
      <c r="E343" s="61" t="s">
        <v>87</v>
      </c>
      <c r="F343" s="61" t="s">
        <v>164</v>
      </c>
      <c r="G343" s="61" t="s">
        <v>165</v>
      </c>
      <c r="H343" s="63" t="s">
        <v>642</v>
      </c>
      <c r="I343" s="65">
        <v>0</v>
      </c>
      <c r="J343" s="61">
        <v>0</v>
      </c>
      <c r="K343" s="61">
        <v>0</v>
      </c>
      <c r="L343" s="61">
        <v>1</v>
      </c>
      <c r="M343" s="61">
        <v>1</v>
      </c>
      <c r="N343" s="66"/>
    </row>
    <row r="344" spans="1:14" ht="405" x14ac:dyDescent="0.3">
      <c r="A344" s="94" t="s">
        <v>857</v>
      </c>
      <c r="B344" s="54" t="s">
        <v>161</v>
      </c>
      <c r="C344" s="54" t="s">
        <v>162</v>
      </c>
      <c r="D344" s="55" t="s">
        <v>163</v>
      </c>
      <c r="E344" s="54" t="s">
        <v>87</v>
      </c>
      <c r="F344" s="54" t="s">
        <v>164</v>
      </c>
      <c r="G344" s="54" t="s">
        <v>165</v>
      </c>
      <c r="H344" s="56" t="s">
        <v>643</v>
      </c>
      <c r="I344" s="58">
        <v>0</v>
      </c>
      <c r="J344" s="54">
        <v>0</v>
      </c>
      <c r="K344" s="54">
        <v>0</v>
      </c>
      <c r="L344" s="54">
        <v>0</v>
      </c>
      <c r="M344" s="54">
        <v>0</v>
      </c>
      <c r="N344" s="59"/>
    </row>
    <row r="345" spans="1:14" ht="409.5" x14ac:dyDescent="0.3">
      <c r="A345" s="94" t="s">
        <v>858</v>
      </c>
      <c r="B345" s="61" t="s">
        <v>161</v>
      </c>
      <c r="C345" s="61" t="s">
        <v>162</v>
      </c>
      <c r="D345" s="62" t="s">
        <v>163</v>
      </c>
      <c r="E345" s="61" t="s">
        <v>87</v>
      </c>
      <c r="F345" s="61" t="s">
        <v>164</v>
      </c>
      <c r="G345" s="61" t="s">
        <v>165</v>
      </c>
      <c r="H345" s="63" t="s">
        <v>644</v>
      </c>
      <c r="I345" s="65">
        <v>0</v>
      </c>
      <c r="J345" s="61">
        <f>1/7</f>
        <v>0.14285714285714285</v>
      </c>
      <c r="K345" s="61">
        <v>0</v>
      </c>
      <c r="L345" s="61">
        <v>1</v>
      </c>
      <c r="M345" s="61">
        <v>1</v>
      </c>
      <c r="N345" s="66"/>
    </row>
    <row r="346" spans="1:14" ht="409.5" x14ac:dyDescent="0.3">
      <c r="A346" s="94" t="s">
        <v>859</v>
      </c>
      <c r="B346" s="54" t="s">
        <v>161</v>
      </c>
      <c r="C346" s="54" t="s">
        <v>162</v>
      </c>
      <c r="D346" s="55" t="s">
        <v>163</v>
      </c>
      <c r="E346" s="54" t="s">
        <v>87</v>
      </c>
      <c r="F346" s="54" t="s">
        <v>164</v>
      </c>
      <c r="G346" s="54" t="s">
        <v>165</v>
      </c>
      <c r="H346" s="56" t="s">
        <v>645</v>
      </c>
      <c r="I346" s="58">
        <v>1</v>
      </c>
      <c r="J346" s="54">
        <v>1</v>
      </c>
      <c r="K346" s="54">
        <v>1</v>
      </c>
      <c r="L346" s="54">
        <v>1</v>
      </c>
      <c r="M346" s="54">
        <v>1</v>
      </c>
      <c r="N346" s="59"/>
    </row>
    <row r="347" spans="1:14" ht="300" x14ac:dyDescent="0.3">
      <c r="A347" s="94" t="s">
        <v>860</v>
      </c>
      <c r="B347" s="61" t="s">
        <v>161</v>
      </c>
      <c r="C347" s="61" t="s">
        <v>162</v>
      </c>
      <c r="D347" s="62" t="s">
        <v>163</v>
      </c>
      <c r="E347" s="61" t="s">
        <v>87</v>
      </c>
      <c r="F347" s="61" t="s">
        <v>164</v>
      </c>
      <c r="G347" s="61" t="s">
        <v>165</v>
      </c>
      <c r="H347" s="63" t="s">
        <v>646</v>
      </c>
      <c r="I347" s="65">
        <v>0</v>
      </c>
      <c r="J347" s="61">
        <f>2/6</f>
        <v>0.33333333333333331</v>
      </c>
      <c r="K347" s="61">
        <v>0</v>
      </c>
      <c r="L347" s="61">
        <v>0.5</v>
      </c>
      <c r="M347" s="61">
        <v>0</v>
      </c>
      <c r="N347" s="66"/>
    </row>
    <row r="348" spans="1:14" ht="409.5" x14ac:dyDescent="0.3">
      <c r="A348" s="94" t="s">
        <v>861</v>
      </c>
      <c r="B348" s="54" t="s">
        <v>161</v>
      </c>
      <c r="C348" s="54" t="s">
        <v>162</v>
      </c>
      <c r="D348" s="55" t="s">
        <v>163</v>
      </c>
      <c r="E348" s="54" t="s">
        <v>87</v>
      </c>
      <c r="F348" s="54" t="s">
        <v>164</v>
      </c>
      <c r="G348" s="54" t="s">
        <v>165</v>
      </c>
      <c r="H348" s="56" t="s">
        <v>647</v>
      </c>
      <c r="I348" s="58">
        <v>1</v>
      </c>
      <c r="J348" s="54">
        <v>1</v>
      </c>
      <c r="K348" s="54">
        <v>1</v>
      </c>
      <c r="L348" s="54">
        <v>1</v>
      </c>
      <c r="M348" s="54">
        <v>1</v>
      </c>
      <c r="N348" s="59"/>
    </row>
    <row r="349" spans="1:14" ht="375" x14ac:dyDescent="0.3">
      <c r="A349" s="94" t="s">
        <v>862</v>
      </c>
      <c r="B349" s="61" t="s">
        <v>161</v>
      </c>
      <c r="C349" s="61" t="s">
        <v>162</v>
      </c>
      <c r="D349" s="62" t="s">
        <v>163</v>
      </c>
      <c r="E349" s="61" t="s">
        <v>87</v>
      </c>
      <c r="F349" s="61" t="s">
        <v>164</v>
      </c>
      <c r="G349" s="61" t="s">
        <v>165</v>
      </c>
      <c r="H349" s="63" t="s">
        <v>648</v>
      </c>
      <c r="I349" s="65">
        <v>0</v>
      </c>
      <c r="J349" s="61">
        <v>0</v>
      </c>
      <c r="K349" s="61">
        <v>0</v>
      </c>
      <c r="L349" s="61">
        <v>0</v>
      </c>
      <c r="M349" s="61">
        <v>0</v>
      </c>
      <c r="N349" s="66"/>
    </row>
    <row r="350" spans="1:14" ht="409.5" x14ac:dyDescent="0.3">
      <c r="A350" s="94" t="s">
        <v>863</v>
      </c>
      <c r="B350" s="54" t="s">
        <v>161</v>
      </c>
      <c r="C350" s="54" t="s">
        <v>162</v>
      </c>
      <c r="D350" s="55" t="s">
        <v>163</v>
      </c>
      <c r="E350" s="54" t="s">
        <v>87</v>
      </c>
      <c r="F350" s="54" t="s">
        <v>164</v>
      </c>
      <c r="G350" s="54" t="s">
        <v>165</v>
      </c>
      <c r="H350" s="56" t="s">
        <v>649</v>
      </c>
      <c r="I350" s="58">
        <v>0</v>
      </c>
      <c r="J350" s="54">
        <v>0</v>
      </c>
      <c r="K350" s="54">
        <v>0</v>
      </c>
      <c r="L350" s="54">
        <v>0</v>
      </c>
      <c r="M350" s="54">
        <v>0</v>
      </c>
      <c r="N350" s="59"/>
    </row>
    <row r="351" spans="1:14" ht="330" x14ac:dyDescent="0.3">
      <c r="A351" s="94" t="s">
        <v>864</v>
      </c>
      <c r="B351" s="61" t="s">
        <v>161</v>
      </c>
      <c r="C351" s="61" t="s">
        <v>162</v>
      </c>
      <c r="D351" s="62" t="s">
        <v>163</v>
      </c>
      <c r="E351" s="61" t="s">
        <v>87</v>
      </c>
      <c r="F351" s="61" t="s">
        <v>164</v>
      </c>
      <c r="G351" s="61" t="s">
        <v>165</v>
      </c>
      <c r="H351" s="63" t="s">
        <v>650</v>
      </c>
      <c r="I351" s="65">
        <v>0</v>
      </c>
      <c r="J351" s="61">
        <v>0</v>
      </c>
      <c r="K351" s="61">
        <v>0</v>
      </c>
      <c r="L351" s="61">
        <v>0</v>
      </c>
      <c r="M351" s="61">
        <v>0</v>
      </c>
      <c r="N351" s="66"/>
    </row>
    <row r="352" spans="1:14" ht="409.5" x14ac:dyDescent="0.3">
      <c r="A352" s="94" t="s">
        <v>865</v>
      </c>
      <c r="B352" s="54" t="s">
        <v>161</v>
      </c>
      <c r="C352" s="54" t="s">
        <v>162</v>
      </c>
      <c r="D352" s="55" t="s">
        <v>163</v>
      </c>
      <c r="E352" s="54" t="s">
        <v>87</v>
      </c>
      <c r="F352" s="54" t="s">
        <v>164</v>
      </c>
      <c r="G352" s="54" t="s">
        <v>165</v>
      </c>
      <c r="H352" s="56" t="s">
        <v>651</v>
      </c>
      <c r="I352" s="58">
        <v>1</v>
      </c>
      <c r="J352" s="54">
        <v>1</v>
      </c>
      <c r="K352" s="54">
        <v>1</v>
      </c>
      <c r="L352" s="54">
        <v>1</v>
      </c>
      <c r="M352" s="54">
        <v>1</v>
      </c>
      <c r="N352" s="59"/>
    </row>
    <row r="353" spans="1:14" ht="300" x14ac:dyDescent="0.3">
      <c r="A353" s="94" t="s">
        <v>866</v>
      </c>
      <c r="B353" s="61" t="s">
        <v>161</v>
      </c>
      <c r="C353" s="61" t="s">
        <v>162</v>
      </c>
      <c r="D353" s="62" t="s">
        <v>163</v>
      </c>
      <c r="E353" s="61" t="s">
        <v>87</v>
      </c>
      <c r="F353" s="61" t="s">
        <v>164</v>
      </c>
      <c r="G353" s="61" t="s">
        <v>165</v>
      </c>
      <c r="H353" s="63" t="s">
        <v>652</v>
      </c>
      <c r="I353" s="65">
        <v>1</v>
      </c>
      <c r="J353" s="61">
        <v>1</v>
      </c>
      <c r="K353" s="61">
        <v>1</v>
      </c>
      <c r="L353" s="61">
        <v>1</v>
      </c>
      <c r="M353" s="61">
        <v>1</v>
      </c>
      <c r="N353" s="66"/>
    </row>
    <row r="354" spans="1:14" ht="345" x14ac:dyDescent="0.3">
      <c r="A354" s="94" t="s">
        <v>867</v>
      </c>
      <c r="B354" s="54" t="s">
        <v>161</v>
      </c>
      <c r="C354" s="54" t="s">
        <v>162</v>
      </c>
      <c r="D354" s="55" t="s">
        <v>163</v>
      </c>
      <c r="E354" s="54" t="s">
        <v>87</v>
      </c>
      <c r="F354" s="54" t="s">
        <v>164</v>
      </c>
      <c r="G354" s="54" t="s">
        <v>165</v>
      </c>
      <c r="H354" s="56" t="s">
        <v>653</v>
      </c>
      <c r="I354" s="58">
        <v>1</v>
      </c>
      <c r="J354" s="54">
        <v>1</v>
      </c>
      <c r="K354" s="54">
        <v>1</v>
      </c>
      <c r="L354" s="54">
        <v>1</v>
      </c>
      <c r="M354" s="54">
        <v>1</v>
      </c>
      <c r="N354" s="59"/>
    </row>
    <row r="355" spans="1:14" ht="390" x14ac:dyDescent="0.3">
      <c r="A355" s="94" t="s">
        <v>868</v>
      </c>
      <c r="B355" s="61" t="s">
        <v>161</v>
      </c>
      <c r="C355" s="61" t="s">
        <v>162</v>
      </c>
      <c r="D355" s="62" t="s">
        <v>163</v>
      </c>
      <c r="E355" s="61" t="s">
        <v>87</v>
      </c>
      <c r="F355" s="61" t="s">
        <v>164</v>
      </c>
      <c r="G355" s="61" t="s">
        <v>165</v>
      </c>
      <c r="H355" s="63" t="s">
        <v>654</v>
      </c>
      <c r="I355" s="65">
        <v>1</v>
      </c>
      <c r="J355" s="61">
        <v>1</v>
      </c>
      <c r="K355" s="61">
        <v>1</v>
      </c>
      <c r="L355" s="61">
        <v>1</v>
      </c>
      <c r="M355" s="61">
        <v>1</v>
      </c>
      <c r="N355" s="66"/>
    </row>
    <row r="356" spans="1:14" ht="409.5" x14ac:dyDescent="0.3">
      <c r="A356" s="94" t="s">
        <v>869</v>
      </c>
      <c r="B356" s="54" t="s">
        <v>161</v>
      </c>
      <c r="C356" s="54" t="s">
        <v>162</v>
      </c>
      <c r="D356" s="55" t="s">
        <v>163</v>
      </c>
      <c r="E356" s="54" t="s">
        <v>87</v>
      </c>
      <c r="F356" s="54" t="s">
        <v>164</v>
      </c>
      <c r="G356" s="54" t="s">
        <v>165</v>
      </c>
      <c r="H356" s="56" t="s">
        <v>655</v>
      </c>
      <c r="I356" s="58">
        <v>0</v>
      </c>
      <c r="J356" s="54">
        <f>2/5</f>
        <v>0.4</v>
      </c>
      <c r="K356" s="54">
        <v>0</v>
      </c>
      <c r="L356" s="54">
        <v>1</v>
      </c>
      <c r="M356" s="54">
        <v>1</v>
      </c>
      <c r="N356" s="59"/>
    </row>
    <row r="357" spans="1:14" ht="409.5" x14ac:dyDescent="0.3">
      <c r="A357" s="94" t="s">
        <v>870</v>
      </c>
      <c r="B357" s="61" t="s">
        <v>161</v>
      </c>
      <c r="C357" s="61" t="s">
        <v>162</v>
      </c>
      <c r="D357" s="62" t="s">
        <v>163</v>
      </c>
      <c r="E357" s="61" t="s">
        <v>87</v>
      </c>
      <c r="F357" s="61" t="s">
        <v>164</v>
      </c>
      <c r="G357" s="61" t="s">
        <v>165</v>
      </c>
      <c r="H357" s="63" t="s">
        <v>656</v>
      </c>
      <c r="I357" s="65">
        <v>1</v>
      </c>
      <c r="J357" s="61">
        <v>0</v>
      </c>
      <c r="K357" s="61">
        <v>0</v>
      </c>
      <c r="L357" s="61">
        <v>0</v>
      </c>
      <c r="M357" s="61">
        <v>0</v>
      </c>
      <c r="N357" s="66"/>
    </row>
    <row r="358" spans="1:14" ht="330" x14ac:dyDescent="0.3">
      <c r="A358" s="94" t="s">
        <v>871</v>
      </c>
      <c r="B358" s="54" t="s">
        <v>161</v>
      </c>
      <c r="C358" s="54" t="s">
        <v>162</v>
      </c>
      <c r="D358" s="55" t="s">
        <v>163</v>
      </c>
      <c r="E358" s="54" t="s">
        <v>87</v>
      </c>
      <c r="F358" s="54" t="s">
        <v>164</v>
      </c>
      <c r="G358" s="54" t="s">
        <v>165</v>
      </c>
      <c r="H358" s="56" t="s">
        <v>657</v>
      </c>
      <c r="I358" s="58">
        <v>1</v>
      </c>
      <c r="J358" s="54">
        <v>1</v>
      </c>
      <c r="K358" s="54">
        <v>1</v>
      </c>
      <c r="L358" s="54">
        <v>1</v>
      </c>
      <c r="M358" s="54">
        <v>1</v>
      </c>
      <c r="N358" s="59"/>
    </row>
    <row r="359" spans="1:14" ht="360" x14ac:dyDescent="0.3">
      <c r="A359" s="94" t="s">
        <v>872</v>
      </c>
      <c r="B359" s="61" t="s">
        <v>161</v>
      </c>
      <c r="C359" s="61" t="s">
        <v>162</v>
      </c>
      <c r="D359" s="62" t="s">
        <v>163</v>
      </c>
      <c r="E359" s="61" t="s">
        <v>87</v>
      </c>
      <c r="F359" s="61" t="s">
        <v>164</v>
      </c>
      <c r="G359" s="61" t="s">
        <v>165</v>
      </c>
      <c r="H359" s="63" t="s">
        <v>658</v>
      </c>
      <c r="I359" s="65">
        <v>0</v>
      </c>
      <c r="J359" s="61">
        <v>1</v>
      </c>
      <c r="K359" s="61">
        <v>1</v>
      </c>
      <c r="L359" s="61">
        <v>1</v>
      </c>
      <c r="M359" s="61">
        <v>1</v>
      </c>
      <c r="N359" s="66"/>
    </row>
    <row r="360" spans="1:14" ht="409.5" x14ac:dyDescent="0.3">
      <c r="A360" s="94" t="s">
        <v>846</v>
      </c>
      <c r="B360" s="54" t="s">
        <v>110</v>
      </c>
      <c r="C360" s="54" t="s">
        <v>167</v>
      </c>
      <c r="D360" s="55" t="s">
        <v>168</v>
      </c>
      <c r="E360" s="54" t="s">
        <v>87</v>
      </c>
      <c r="F360" s="54" t="s">
        <v>169</v>
      </c>
      <c r="G360" s="54" t="s">
        <v>170</v>
      </c>
      <c r="H360" s="56" t="s">
        <v>659</v>
      </c>
      <c r="I360" s="92">
        <v>1</v>
      </c>
      <c r="J360" s="93">
        <v>1</v>
      </c>
      <c r="K360" s="93">
        <v>1</v>
      </c>
      <c r="L360" s="93">
        <v>1</v>
      </c>
      <c r="M360" s="93">
        <v>1</v>
      </c>
      <c r="N360" s="59"/>
    </row>
    <row r="361" spans="1:14" ht="405" x14ac:dyDescent="0.3">
      <c r="A361" s="94" t="s">
        <v>847</v>
      </c>
      <c r="B361" s="61" t="s">
        <v>110</v>
      </c>
      <c r="C361" s="61" t="s">
        <v>167</v>
      </c>
      <c r="D361" s="62" t="s">
        <v>168</v>
      </c>
      <c r="E361" s="61" t="s">
        <v>87</v>
      </c>
      <c r="F361" s="61" t="s">
        <v>169</v>
      </c>
      <c r="G361" s="61" t="s">
        <v>170</v>
      </c>
      <c r="H361" s="63" t="s">
        <v>660</v>
      </c>
      <c r="I361" s="65">
        <v>1</v>
      </c>
      <c r="J361" s="61">
        <v>1</v>
      </c>
      <c r="K361" s="61">
        <v>1</v>
      </c>
      <c r="L361" s="61">
        <v>1</v>
      </c>
      <c r="M361" s="61">
        <v>1</v>
      </c>
      <c r="N361" s="66"/>
    </row>
    <row r="362" spans="1:14" ht="345" x14ac:dyDescent="0.3">
      <c r="A362" s="94" t="s">
        <v>848</v>
      </c>
      <c r="B362" s="54" t="s">
        <v>110</v>
      </c>
      <c r="C362" s="54" t="s">
        <v>167</v>
      </c>
      <c r="D362" s="55" t="s">
        <v>168</v>
      </c>
      <c r="E362" s="54" t="s">
        <v>87</v>
      </c>
      <c r="F362" s="54" t="s">
        <v>169</v>
      </c>
      <c r="G362" s="54" t="s">
        <v>170</v>
      </c>
      <c r="H362" s="56" t="s">
        <v>661</v>
      </c>
      <c r="I362" s="58">
        <v>1</v>
      </c>
      <c r="J362" s="54">
        <v>1</v>
      </c>
      <c r="K362" s="54">
        <v>1</v>
      </c>
      <c r="L362" s="54">
        <v>1</v>
      </c>
      <c r="M362" s="54">
        <v>1</v>
      </c>
      <c r="N362" s="59"/>
    </row>
    <row r="363" spans="1:14" ht="409.5" x14ac:dyDescent="0.3">
      <c r="A363" s="94" t="s">
        <v>849</v>
      </c>
      <c r="B363" s="61" t="s">
        <v>110</v>
      </c>
      <c r="C363" s="61" t="s">
        <v>167</v>
      </c>
      <c r="D363" s="62" t="s">
        <v>168</v>
      </c>
      <c r="E363" s="61" t="s">
        <v>87</v>
      </c>
      <c r="F363" s="61" t="s">
        <v>169</v>
      </c>
      <c r="G363" s="61" t="s">
        <v>170</v>
      </c>
      <c r="H363" s="63" t="s">
        <v>662</v>
      </c>
      <c r="I363" s="65">
        <v>1</v>
      </c>
      <c r="J363" s="61">
        <v>1</v>
      </c>
      <c r="K363" s="61">
        <v>1</v>
      </c>
      <c r="L363" s="61">
        <v>1</v>
      </c>
      <c r="M363" s="61">
        <v>1</v>
      </c>
      <c r="N363" s="66"/>
    </row>
    <row r="364" spans="1:14" ht="345" x14ac:dyDescent="0.3">
      <c r="A364" s="94" t="s">
        <v>850</v>
      </c>
      <c r="B364" s="54" t="s">
        <v>110</v>
      </c>
      <c r="C364" s="54" t="s">
        <v>167</v>
      </c>
      <c r="D364" s="55" t="s">
        <v>168</v>
      </c>
      <c r="E364" s="54" t="s">
        <v>87</v>
      </c>
      <c r="F364" s="54" t="s">
        <v>169</v>
      </c>
      <c r="G364" s="54" t="s">
        <v>170</v>
      </c>
      <c r="H364" s="56" t="s">
        <v>663</v>
      </c>
      <c r="I364" s="58">
        <v>0</v>
      </c>
      <c r="J364" s="54">
        <f>1/5</f>
        <v>0.2</v>
      </c>
      <c r="K364" s="54">
        <v>0</v>
      </c>
      <c r="L364" s="54">
        <v>1</v>
      </c>
      <c r="M364" s="54">
        <v>1</v>
      </c>
      <c r="N364" s="59"/>
    </row>
    <row r="365" spans="1:14" ht="345" x14ac:dyDescent="0.3">
      <c r="A365" s="94" t="s">
        <v>851</v>
      </c>
      <c r="B365" s="61" t="s">
        <v>110</v>
      </c>
      <c r="C365" s="61" t="s">
        <v>167</v>
      </c>
      <c r="D365" s="62" t="s">
        <v>168</v>
      </c>
      <c r="E365" s="61" t="s">
        <v>87</v>
      </c>
      <c r="F365" s="61" t="s">
        <v>169</v>
      </c>
      <c r="G365" s="61" t="s">
        <v>170</v>
      </c>
      <c r="H365" s="63" t="s">
        <v>664</v>
      </c>
      <c r="I365" s="65">
        <v>1</v>
      </c>
      <c r="J365" s="61">
        <v>1</v>
      </c>
      <c r="K365" s="61">
        <v>1</v>
      </c>
      <c r="L365" s="61">
        <v>1</v>
      </c>
      <c r="M365" s="61">
        <v>1</v>
      </c>
      <c r="N365" s="66"/>
    </row>
    <row r="366" spans="1:14" ht="405" x14ac:dyDescent="0.3">
      <c r="A366" s="94" t="s">
        <v>852</v>
      </c>
      <c r="B366" s="54" t="s">
        <v>110</v>
      </c>
      <c r="C366" s="54" t="s">
        <v>167</v>
      </c>
      <c r="D366" s="55" t="s">
        <v>168</v>
      </c>
      <c r="E366" s="54" t="s">
        <v>87</v>
      </c>
      <c r="F366" s="54" t="s">
        <v>169</v>
      </c>
      <c r="G366" s="54" t="s">
        <v>170</v>
      </c>
      <c r="H366" s="56" t="s">
        <v>665</v>
      </c>
      <c r="I366" s="58">
        <v>1</v>
      </c>
      <c r="J366" s="54">
        <v>1</v>
      </c>
      <c r="K366" s="54">
        <v>1</v>
      </c>
      <c r="L366" s="54">
        <v>1</v>
      </c>
      <c r="M366" s="54">
        <v>1</v>
      </c>
      <c r="N366" s="59"/>
    </row>
    <row r="367" spans="1:14" ht="409.5" x14ac:dyDescent="0.3">
      <c r="A367" s="94" t="s">
        <v>853</v>
      </c>
      <c r="B367" s="61" t="s">
        <v>110</v>
      </c>
      <c r="C367" s="61" t="s">
        <v>167</v>
      </c>
      <c r="D367" s="62" t="s">
        <v>168</v>
      </c>
      <c r="E367" s="61" t="s">
        <v>87</v>
      </c>
      <c r="F367" s="61" t="s">
        <v>169</v>
      </c>
      <c r="G367" s="61" t="s">
        <v>170</v>
      </c>
      <c r="H367" s="63" t="s">
        <v>666</v>
      </c>
      <c r="I367" s="65">
        <v>1</v>
      </c>
      <c r="J367" s="61">
        <v>1</v>
      </c>
      <c r="K367" s="61">
        <v>1</v>
      </c>
      <c r="L367" s="61">
        <v>1</v>
      </c>
      <c r="M367" s="61">
        <v>1</v>
      </c>
      <c r="N367" s="66"/>
    </row>
    <row r="368" spans="1:14" ht="390" x14ac:dyDescent="0.3">
      <c r="A368" s="94" t="s">
        <v>854</v>
      </c>
      <c r="B368" s="54" t="s">
        <v>110</v>
      </c>
      <c r="C368" s="54" t="s">
        <v>167</v>
      </c>
      <c r="D368" s="55" t="s">
        <v>168</v>
      </c>
      <c r="E368" s="54" t="s">
        <v>87</v>
      </c>
      <c r="F368" s="54" t="s">
        <v>169</v>
      </c>
      <c r="G368" s="54" t="s">
        <v>170</v>
      </c>
      <c r="H368" s="56" t="s">
        <v>667</v>
      </c>
      <c r="I368" s="58">
        <v>1</v>
      </c>
      <c r="J368" s="54">
        <v>1</v>
      </c>
      <c r="K368" s="54">
        <v>1</v>
      </c>
      <c r="L368" s="54">
        <v>1</v>
      </c>
      <c r="M368" s="54">
        <v>1</v>
      </c>
      <c r="N368" s="59"/>
    </row>
    <row r="369" spans="1:14" ht="345" x14ac:dyDescent="0.3">
      <c r="A369" s="94" t="s">
        <v>855</v>
      </c>
      <c r="B369" s="61" t="s">
        <v>110</v>
      </c>
      <c r="C369" s="61" t="s">
        <v>167</v>
      </c>
      <c r="D369" s="62" t="s">
        <v>168</v>
      </c>
      <c r="E369" s="61" t="s">
        <v>87</v>
      </c>
      <c r="F369" s="61" t="s">
        <v>169</v>
      </c>
      <c r="G369" s="61" t="s">
        <v>170</v>
      </c>
      <c r="H369" s="63" t="s">
        <v>668</v>
      </c>
      <c r="I369" s="65">
        <v>1</v>
      </c>
      <c r="J369" s="61">
        <f t="shared" ref="J369:J371" si="5">1/9</f>
        <v>0.1111111111111111</v>
      </c>
      <c r="K369" s="61">
        <v>0</v>
      </c>
      <c r="L369" s="61">
        <v>0</v>
      </c>
      <c r="M369" s="61">
        <v>0</v>
      </c>
      <c r="N369" s="66"/>
    </row>
    <row r="370" spans="1:14" ht="409.5" x14ac:dyDescent="0.3">
      <c r="A370" s="94" t="s">
        <v>856</v>
      </c>
      <c r="B370" s="54" t="s">
        <v>110</v>
      </c>
      <c r="C370" s="54" t="s">
        <v>167</v>
      </c>
      <c r="D370" s="55" t="s">
        <v>168</v>
      </c>
      <c r="E370" s="54" t="s">
        <v>87</v>
      </c>
      <c r="F370" s="54" t="s">
        <v>169</v>
      </c>
      <c r="G370" s="54" t="s">
        <v>170</v>
      </c>
      <c r="H370" s="56" t="s">
        <v>669</v>
      </c>
      <c r="I370" s="96">
        <v>1</v>
      </c>
      <c r="J370" s="97">
        <f t="shared" si="5"/>
        <v>0.1111111111111111</v>
      </c>
      <c r="K370" s="97">
        <v>0</v>
      </c>
      <c r="L370" s="97">
        <v>1</v>
      </c>
      <c r="M370" s="97">
        <v>1</v>
      </c>
      <c r="N370" s="59"/>
    </row>
    <row r="371" spans="1:14" ht="345" x14ac:dyDescent="0.3">
      <c r="A371" s="94" t="s">
        <v>857</v>
      </c>
      <c r="B371" s="61" t="s">
        <v>110</v>
      </c>
      <c r="C371" s="61" t="s">
        <v>167</v>
      </c>
      <c r="D371" s="62" t="s">
        <v>168</v>
      </c>
      <c r="E371" s="61" t="s">
        <v>87</v>
      </c>
      <c r="F371" s="61" t="s">
        <v>169</v>
      </c>
      <c r="G371" s="61" t="s">
        <v>170</v>
      </c>
      <c r="H371" s="63" t="s">
        <v>670</v>
      </c>
      <c r="I371" s="65">
        <v>1</v>
      </c>
      <c r="J371" s="61">
        <f t="shared" si="5"/>
        <v>0.1111111111111111</v>
      </c>
      <c r="K371" s="61">
        <v>0</v>
      </c>
      <c r="L371" s="61">
        <v>0</v>
      </c>
      <c r="M371" s="61">
        <v>0</v>
      </c>
      <c r="N371" s="66"/>
    </row>
    <row r="372" spans="1:14" ht="409.5" x14ac:dyDescent="0.3">
      <c r="A372" s="94" t="s">
        <v>858</v>
      </c>
      <c r="B372" s="54" t="s">
        <v>110</v>
      </c>
      <c r="C372" s="54" t="s">
        <v>167</v>
      </c>
      <c r="D372" s="55" t="s">
        <v>168</v>
      </c>
      <c r="E372" s="54" t="s">
        <v>87</v>
      </c>
      <c r="F372" s="54" t="s">
        <v>169</v>
      </c>
      <c r="G372" s="54" t="s">
        <v>170</v>
      </c>
      <c r="H372" s="56" t="s">
        <v>671</v>
      </c>
      <c r="I372" s="96">
        <v>1</v>
      </c>
      <c r="J372" s="97">
        <f>4/5</f>
        <v>0.8</v>
      </c>
      <c r="K372" s="97">
        <v>0</v>
      </c>
      <c r="L372" s="97">
        <v>1</v>
      </c>
      <c r="M372" s="97">
        <v>1</v>
      </c>
      <c r="N372" s="59"/>
    </row>
    <row r="373" spans="1:14" ht="409.5" x14ac:dyDescent="0.3">
      <c r="A373" s="94" t="s">
        <v>859</v>
      </c>
      <c r="B373" s="61" t="s">
        <v>110</v>
      </c>
      <c r="C373" s="61" t="s">
        <v>167</v>
      </c>
      <c r="D373" s="62" t="s">
        <v>168</v>
      </c>
      <c r="E373" s="61" t="s">
        <v>87</v>
      </c>
      <c r="F373" s="61" t="s">
        <v>169</v>
      </c>
      <c r="G373" s="61" t="s">
        <v>170</v>
      </c>
      <c r="H373" s="63" t="s">
        <v>672</v>
      </c>
      <c r="I373" s="65">
        <v>1</v>
      </c>
      <c r="J373" s="61">
        <v>1</v>
      </c>
      <c r="K373" s="61">
        <v>1</v>
      </c>
      <c r="L373" s="61">
        <v>1</v>
      </c>
      <c r="M373" s="61">
        <v>0</v>
      </c>
      <c r="N373" s="66"/>
    </row>
    <row r="374" spans="1:14" ht="345" x14ac:dyDescent="0.3">
      <c r="A374" s="94" t="s">
        <v>860</v>
      </c>
      <c r="B374" s="54" t="s">
        <v>110</v>
      </c>
      <c r="C374" s="54" t="s">
        <v>167</v>
      </c>
      <c r="D374" s="55" t="s">
        <v>168</v>
      </c>
      <c r="E374" s="54" t="s">
        <v>87</v>
      </c>
      <c r="F374" s="54" t="s">
        <v>169</v>
      </c>
      <c r="G374" s="54" t="s">
        <v>170</v>
      </c>
      <c r="H374" s="56" t="s">
        <v>673</v>
      </c>
      <c r="I374" s="96">
        <v>1</v>
      </c>
      <c r="J374" s="97">
        <v>1</v>
      </c>
      <c r="K374" s="97">
        <v>1</v>
      </c>
      <c r="L374" s="97">
        <v>1</v>
      </c>
      <c r="M374" s="97">
        <v>1</v>
      </c>
      <c r="N374" s="59"/>
    </row>
    <row r="375" spans="1:14" ht="409.5" x14ac:dyDescent="0.3">
      <c r="A375" s="94" t="s">
        <v>861</v>
      </c>
      <c r="B375" s="61" t="s">
        <v>110</v>
      </c>
      <c r="C375" s="61" t="s">
        <v>167</v>
      </c>
      <c r="D375" s="62" t="s">
        <v>168</v>
      </c>
      <c r="E375" s="61" t="s">
        <v>87</v>
      </c>
      <c r="F375" s="61" t="s">
        <v>169</v>
      </c>
      <c r="G375" s="61" t="s">
        <v>170</v>
      </c>
      <c r="H375" s="63" t="s">
        <v>674</v>
      </c>
      <c r="I375" s="96">
        <v>1</v>
      </c>
      <c r="J375" s="97">
        <v>1</v>
      </c>
      <c r="K375" s="97">
        <v>1</v>
      </c>
      <c r="L375" s="97">
        <v>1</v>
      </c>
      <c r="M375" s="97">
        <v>1</v>
      </c>
      <c r="N375" s="66"/>
    </row>
    <row r="376" spans="1:14" ht="405" x14ac:dyDescent="0.3">
      <c r="A376" s="94" t="s">
        <v>862</v>
      </c>
      <c r="B376" s="54" t="s">
        <v>110</v>
      </c>
      <c r="C376" s="54" t="s">
        <v>167</v>
      </c>
      <c r="D376" s="55" t="s">
        <v>168</v>
      </c>
      <c r="E376" s="54" t="s">
        <v>87</v>
      </c>
      <c r="F376" s="54" t="s">
        <v>169</v>
      </c>
      <c r="G376" s="54" t="s">
        <v>170</v>
      </c>
      <c r="H376" s="56" t="s">
        <v>675</v>
      </c>
      <c r="I376" s="96">
        <v>1</v>
      </c>
      <c r="J376" s="97">
        <v>1</v>
      </c>
      <c r="K376" s="97">
        <v>1</v>
      </c>
      <c r="L376" s="97">
        <v>1</v>
      </c>
      <c r="M376" s="97">
        <v>1</v>
      </c>
      <c r="N376" s="59"/>
    </row>
    <row r="377" spans="1:14" ht="409.5" x14ac:dyDescent="0.3">
      <c r="A377" s="94" t="s">
        <v>863</v>
      </c>
      <c r="B377" s="61" t="s">
        <v>110</v>
      </c>
      <c r="C377" s="61" t="s">
        <v>167</v>
      </c>
      <c r="D377" s="62" t="s">
        <v>168</v>
      </c>
      <c r="E377" s="61" t="s">
        <v>87</v>
      </c>
      <c r="F377" s="61" t="s">
        <v>169</v>
      </c>
      <c r="G377" s="61" t="s">
        <v>170</v>
      </c>
      <c r="H377" s="63" t="s">
        <v>676</v>
      </c>
      <c r="I377" s="65">
        <v>1</v>
      </c>
      <c r="J377" s="61">
        <f>1/5</f>
        <v>0.2</v>
      </c>
      <c r="K377" s="61">
        <v>0</v>
      </c>
      <c r="L377" s="61">
        <v>1</v>
      </c>
      <c r="M377" s="61">
        <v>1</v>
      </c>
      <c r="N377" s="66"/>
    </row>
    <row r="378" spans="1:14" ht="360" x14ac:dyDescent="0.3">
      <c r="A378" s="94" t="s">
        <v>864</v>
      </c>
      <c r="B378" s="54" t="s">
        <v>110</v>
      </c>
      <c r="C378" s="54" t="s">
        <v>167</v>
      </c>
      <c r="D378" s="55" t="s">
        <v>168</v>
      </c>
      <c r="E378" s="54" t="s">
        <v>87</v>
      </c>
      <c r="F378" s="54" t="s">
        <v>169</v>
      </c>
      <c r="G378" s="54" t="s">
        <v>170</v>
      </c>
      <c r="H378" s="56" t="s">
        <v>677</v>
      </c>
      <c r="I378" s="96">
        <v>1</v>
      </c>
      <c r="J378" s="97">
        <v>1</v>
      </c>
      <c r="K378" s="97">
        <v>1</v>
      </c>
      <c r="L378" s="97">
        <v>1</v>
      </c>
      <c r="M378" s="97">
        <v>1</v>
      </c>
      <c r="N378" s="59"/>
    </row>
    <row r="379" spans="1:14" ht="409.5" x14ac:dyDescent="0.3">
      <c r="A379" s="94" t="s">
        <v>865</v>
      </c>
      <c r="B379" s="61" t="s">
        <v>110</v>
      </c>
      <c r="C379" s="61" t="s">
        <v>167</v>
      </c>
      <c r="D379" s="62" t="s">
        <v>168</v>
      </c>
      <c r="E379" s="61" t="s">
        <v>87</v>
      </c>
      <c r="F379" s="61" t="s">
        <v>169</v>
      </c>
      <c r="G379" s="61" t="s">
        <v>170</v>
      </c>
      <c r="H379" s="63" t="s">
        <v>678</v>
      </c>
      <c r="I379" s="96">
        <v>1</v>
      </c>
      <c r="J379" s="97">
        <v>1</v>
      </c>
      <c r="K379" s="97">
        <v>1</v>
      </c>
      <c r="L379" s="97">
        <v>1</v>
      </c>
      <c r="M379" s="97">
        <v>1</v>
      </c>
      <c r="N379" s="66"/>
    </row>
    <row r="380" spans="1:14" ht="345" x14ac:dyDescent="0.3">
      <c r="A380" s="94" t="s">
        <v>866</v>
      </c>
      <c r="B380" s="54" t="s">
        <v>110</v>
      </c>
      <c r="C380" s="54" t="s">
        <v>167</v>
      </c>
      <c r="D380" s="55" t="s">
        <v>168</v>
      </c>
      <c r="E380" s="54" t="s">
        <v>87</v>
      </c>
      <c r="F380" s="54" t="s">
        <v>169</v>
      </c>
      <c r="G380" s="54" t="s">
        <v>170</v>
      </c>
      <c r="H380" s="56" t="s">
        <v>679</v>
      </c>
      <c r="I380" s="96">
        <v>1</v>
      </c>
      <c r="J380" s="97">
        <v>1</v>
      </c>
      <c r="K380" s="97">
        <v>1</v>
      </c>
      <c r="L380" s="97">
        <v>1</v>
      </c>
      <c r="M380" s="97">
        <v>0</v>
      </c>
      <c r="N380" s="59"/>
    </row>
    <row r="381" spans="1:14" ht="409.5" x14ac:dyDescent="0.3">
      <c r="A381" s="94" t="s">
        <v>867</v>
      </c>
      <c r="B381" s="61" t="s">
        <v>110</v>
      </c>
      <c r="C381" s="61" t="s">
        <v>167</v>
      </c>
      <c r="D381" s="62" t="s">
        <v>168</v>
      </c>
      <c r="E381" s="61" t="s">
        <v>87</v>
      </c>
      <c r="F381" s="61" t="s">
        <v>169</v>
      </c>
      <c r="G381" s="61" t="s">
        <v>170</v>
      </c>
      <c r="H381" s="63" t="s">
        <v>680</v>
      </c>
      <c r="I381" s="96">
        <v>1</v>
      </c>
      <c r="J381" s="97">
        <v>1</v>
      </c>
      <c r="K381" s="97">
        <v>1</v>
      </c>
      <c r="L381" s="97">
        <v>1</v>
      </c>
      <c r="M381" s="97">
        <v>0</v>
      </c>
      <c r="N381" s="66"/>
    </row>
    <row r="382" spans="1:14" ht="345" x14ac:dyDescent="0.3">
      <c r="A382" s="94" t="s">
        <v>868</v>
      </c>
      <c r="B382" s="54" t="s">
        <v>110</v>
      </c>
      <c r="C382" s="54" t="s">
        <v>167</v>
      </c>
      <c r="D382" s="55" t="s">
        <v>168</v>
      </c>
      <c r="E382" s="54" t="s">
        <v>87</v>
      </c>
      <c r="F382" s="54" t="s">
        <v>169</v>
      </c>
      <c r="G382" s="54" t="s">
        <v>170</v>
      </c>
      <c r="H382" s="56" t="s">
        <v>681</v>
      </c>
      <c r="I382" s="96">
        <v>1</v>
      </c>
      <c r="J382" s="97">
        <v>1</v>
      </c>
      <c r="K382" s="97">
        <v>1</v>
      </c>
      <c r="L382" s="97">
        <v>1</v>
      </c>
      <c r="M382" s="97">
        <v>1</v>
      </c>
      <c r="N382" s="59"/>
    </row>
    <row r="383" spans="1:14" ht="409.5" x14ac:dyDescent="0.3">
      <c r="A383" s="94" t="s">
        <v>869</v>
      </c>
      <c r="B383" s="61" t="s">
        <v>110</v>
      </c>
      <c r="C383" s="61" t="s">
        <v>167</v>
      </c>
      <c r="D383" s="62" t="s">
        <v>168</v>
      </c>
      <c r="E383" s="61" t="s">
        <v>87</v>
      </c>
      <c r="F383" s="61" t="s">
        <v>169</v>
      </c>
      <c r="G383" s="61" t="s">
        <v>170</v>
      </c>
      <c r="H383" s="63" t="s">
        <v>682</v>
      </c>
      <c r="I383" s="96">
        <v>1</v>
      </c>
      <c r="J383" s="97">
        <f>1/5</f>
        <v>0.2</v>
      </c>
      <c r="K383" s="97">
        <v>0</v>
      </c>
      <c r="L383" s="97">
        <v>1</v>
      </c>
      <c r="M383" s="97">
        <v>0</v>
      </c>
      <c r="N383" s="66"/>
    </row>
    <row r="384" spans="1:14" ht="409.5" x14ac:dyDescent="0.3">
      <c r="A384" s="94" t="s">
        <v>870</v>
      </c>
      <c r="B384" s="54" t="s">
        <v>110</v>
      </c>
      <c r="C384" s="54" t="s">
        <v>167</v>
      </c>
      <c r="D384" s="55" t="s">
        <v>168</v>
      </c>
      <c r="E384" s="54" t="s">
        <v>87</v>
      </c>
      <c r="F384" s="54" t="s">
        <v>169</v>
      </c>
      <c r="G384" s="54" t="s">
        <v>170</v>
      </c>
      <c r="H384" s="56" t="s">
        <v>678</v>
      </c>
      <c r="I384" s="96">
        <v>1</v>
      </c>
      <c r="J384" s="97">
        <v>1</v>
      </c>
      <c r="K384" s="97">
        <v>1</v>
      </c>
      <c r="L384" s="97">
        <v>1</v>
      </c>
      <c r="M384" s="97">
        <v>1</v>
      </c>
      <c r="N384" s="59"/>
    </row>
    <row r="385" spans="1:14" ht="345" x14ac:dyDescent="0.3">
      <c r="A385" s="94" t="s">
        <v>871</v>
      </c>
      <c r="B385" s="61" t="s">
        <v>110</v>
      </c>
      <c r="C385" s="61" t="s">
        <v>167</v>
      </c>
      <c r="D385" s="62" t="s">
        <v>168</v>
      </c>
      <c r="E385" s="61" t="s">
        <v>87</v>
      </c>
      <c r="F385" s="61" t="s">
        <v>169</v>
      </c>
      <c r="G385" s="61" t="s">
        <v>170</v>
      </c>
      <c r="H385" s="63" t="s">
        <v>683</v>
      </c>
      <c r="I385" s="96">
        <v>1</v>
      </c>
      <c r="J385" s="97">
        <v>1</v>
      </c>
      <c r="K385" s="97">
        <v>1</v>
      </c>
      <c r="L385" s="97">
        <v>0</v>
      </c>
      <c r="M385" s="97">
        <v>0</v>
      </c>
      <c r="N385" s="66"/>
    </row>
    <row r="386" spans="1:14" ht="405" x14ac:dyDescent="0.3">
      <c r="A386" s="94" t="s">
        <v>872</v>
      </c>
      <c r="B386" s="54" t="s">
        <v>110</v>
      </c>
      <c r="C386" s="54" t="s">
        <v>167</v>
      </c>
      <c r="D386" s="55" t="s">
        <v>168</v>
      </c>
      <c r="E386" s="54" t="s">
        <v>87</v>
      </c>
      <c r="F386" s="54" t="s">
        <v>169</v>
      </c>
      <c r="G386" s="54" t="s">
        <v>170</v>
      </c>
      <c r="H386" s="56" t="s">
        <v>684</v>
      </c>
      <c r="I386" s="96">
        <v>0</v>
      </c>
      <c r="J386" s="97">
        <v>1</v>
      </c>
      <c r="K386" s="97">
        <v>1</v>
      </c>
      <c r="L386" s="97">
        <v>1</v>
      </c>
      <c r="M386" s="97">
        <v>1</v>
      </c>
      <c r="N386" s="59"/>
    </row>
    <row r="387" spans="1:14" ht="409.5" x14ac:dyDescent="0.3">
      <c r="A387" s="94" t="s">
        <v>846</v>
      </c>
      <c r="B387" s="61" t="s">
        <v>172</v>
      </c>
      <c r="C387" s="61" t="s">
        <v>173</v>
      </c>
      <c r="D387" s="62" t="s">
        <v>174</v>
      </c>
      <c r="E387" s="61" t="s">
        <v>87</v>
      </c>
      <c r="F387" s="61" t="s">
        <v>175</v>
      </c>
      <c r="G387" s="61" t="s">
        <v>176</v>
      </c>
      <c r="H387" s="63" t="s">
        <v>685</v>
      </c>
      <c r="I387" s="92">
        <v>1</v>
      </c>
      <c r="J387" s="93">
        <v>1</v>
      </c>
      <c r="K387" s="93">
        <v>1</v>
      </c>
      <c r="L387" s="93">
        <v>1</v>
      </c>
      <c r="M387" s="93">
        <v>1</v>
      </c>
      <c r="N387" s="66"/>
    </row>
    <row r="388" spans="1:14" ht="405" x14ac:dyDescent="0.3">
      <c r="A388" s="94" t="s">
        <v>847</v>
      </c>
      <c r="B388" s="54" t="s">
        <v>172</v>
      </c>
      <c r="C388" s="54" t="s">
        <v>173</v>
      </c>
      <c r="D388" s="55" t="s">
        <v>174</v>
      </c>
      <c r="E388" s="54" t="s">
        <v>87</v>
      </c>
      <c r="F388" s="54" t="s">
        <v>175</v>
      </c>
      <c r="G388" s="54" t="s">
        <v>176</v>
      </c>
      <c r="H388" s="56" t="s">
        <v>686</v>
      </c>
      <c r="I388" s="58">
        <v>1</v>
      </c>
      <c r="J388" s="54">
        <v>1</v>
      </c>
      <c r="K388" s="54">
        <v>1</v>
      </c>
      <c r="L388" s="54">
        <v>1</v>
      </c>
      <c r="M388" s="54">
        <v>1</v>
      </c>
      <c r="N388" s="59"/>
    </row>
    <row r="389" spans="1:14" ht="345" x14ac:dyDescent="0.3">
      <c r="A389" s="94" t="s">
        <v>848</v>
      </c>
      <c r="B389" s="61" t="s">
        <v>172</v>
      </c>
      <c r="C389" s="61" t="s">
        <v>173</v>
      </c>
      <c r="D389" s="62" t="s">
        <v>174</v>
      </c>
      <c r="E389" s="61" t="s">
        <v>87</v>
      </c>
      <c r="F389" s="61" t="s">
        <v>175</v>
      </c>
      <c r="G389" s="61" t="s">
        <v>176</v>
      </c>
      <c r="H389" s="63" t="s">
        <v>687</v>
      </c>
      <c r="I389" s="92">
        <v>1</v>
      </c>
      <c r="J389" s="93">
        <v>1</v>
      </c>
      <c r="K389" s="93">
        <v>1</v>
      </c>
      <c r="L389" s="93">
        <v>1</v>
      </c>
      <c r="M389" s="93">
        <v>1</v>
      </c>
      <c r="N389" s="66"/>
    </row>
    <row r="390" spans="1:14" ht="409.5" x14ac:dyDescent="0.3">
      <c r="A390" s="94" t="s">
        <v>849</v>
      </c>
      <c r="B390" s="54" t="s">
        <v>172</v>
      </c>
      <c r="C390" s="54" t="s">
        <v>173</v>
      </c>
      <c r="D390" s="55" t="s">
        <v>174</v>
      </c>
      <c r="E390" s="54" t="s">
        <v>87</v>
      </c>
      <c r="F390" s="54" t="s">
        <v>175</v>
      </c>
      <c r="G390" s="54" t="s">
        <v>176</v>
      </c>
      <c r="H390" s="56" t="s">
        <v>688</v>
      </c>
      <c r="I390" s="58">
        <v>1</v>
      </c>
      <c r="J390" s="54">
        <v>1</v>
      </c>
      <c r="K390" s="54">
        <v>1</v>
      </c>
      <c r="L390" s="54">
        <v>1</v>
      </c>
      <c r="M390" s="54">
        <v>1</v>
      </c>
      <c r="N390" s="59"/>
    </row>
    <row r="391" spans="1:14" ht="285" x14ac:dyDescent="0.3">
      <c r="A391" s="94" t="s">
        <v>850</v>
      </c>
      <c r="B391" s="61" t="s">
        <v>172</v>
      </c>
      <c r="C391" s="61" t="s">
        <v>173</v>
      </c>
      <c r="D391" s="62" t="s">
        <v>174</v>
      </c>
      <c r="E391" s="61" t="s">
        <v>87</v>
      </c>
      <c r="F391" s="61" t="s">
        <v>175</v>
      </c>
      <c r="G391" s="61" t="s">
        <v>176</v>
      </c>
      <c r="H391" s="63" t="s">
        <v>689</v>
      </c>
      <c r="I391" s="92">
        <v>1</v>
      </c>
      <c r="J391" s="93">
        <v>1</v>
      </c>
      <c r="K391" s="93">
        <v>1</v>
      </c>
      <c r="L391" s="93">
        <v>1</v>
      </c>
      <c r="M391" s="93">
        <v>1</v>
      </c>
      <c r="N391" s="66"/>
    </row>
    <row r="392" spans="1:14" ht="285" x14ac:dyDescent="0.3">
      <c r="A392" s="94" t="s">
        <v>851</v>
      </c>
      <c r="B392" s="54" t="s">
        <v>172</v>
      </c>
      <c r="C392" s="54" t="s">
        <v>173</v>
      </c>
      <c r="D392" s="55" t="s">
        <v>174</v>
      </c>
      <c r="E392" s="54" t="s">
        <v>87</v>
      </c>
      <c r="F392" s="54" t="s">
        <v>175</v>
      </c>
      <c r="G392" s="54" t="s">
        <v>176</v>
      </c>
      <c r="H392" s="56" t="s">
        <v>690</v>
      </c>
      <c r="I392" s="58">
        <v>0</v>
      </c>
      <c r="J392" s="54">
        <v>1</v>
      </c>
      <c r="K392" s="54">
        <v>1</v>
      </c>
      <c r="L392" s="54">
        <v>1</v>
      </c>
      <c r="M392" s="54">
        <v>1</v>
      </c>
      <c r="N392" s="59"/>
    </row>
    <row r="393" spans="1:14" ht="345" x14ac:dyDescent="0.3">
      <c r="A393" s="94" t="s">
        <v>852</v>
      </c>
      <c r="B393" s="61" t="s">
        <v>172</v>
      </c>
      <c r="C393" s="61" t="s">
        <v>173</v>
      </c>
      <c r="D393" s="62" t="s">
        <v>174</v>
      </c>
      <c r="E393" s="61" t="s">
        <v>87</v>
      </c>
      <c r="F393" s="61" t="s">
        <v>175</v>
      </c>
      <c r="G393" s="61" t="s">
        <v>176</v>
      </c>
      <c r="H393" s="63" t="s">
        <v>691</v>
      </c>
      <c r="I393" s="92">
        <v>1</v>
      </c>
      <c r="J393" s="93">
        <v>1</v>
      </c>
      <c r="K393" s="93">
        <v>1</v>
      </c>
      <c r="L393" s="93">
        <v>1</v>
      </c>
      <c r="M393" s="93">
        <v>1</v>
      </c>
      <c r="N393" s="66"/>
    </row>
    <row r="394" spans="1:14" ht="409.5" x14ac:dyDescent="0.3">
      <c r="A394" s="94" t="s">
        <v>853</v>
      </c>
      <c r="B394" s="54" t="s">
        <v>172</v>
      </c>
      <c r="C394" s="54" t="s">
        <v>173</v>
      </c>
      <c r="D394" s="55" t="s">
        <v>174</v>
      </c>
      <c r="E394" s="54" t="s">
        <v>87</v>
      </c>
      <c r="F394" s="54" t="s">
        <v>175</v>
      </c>
      <c r="G394" s="54" t="s">
        <v>176</v>
      </c>
      <c r="H394" s="56" t="s">
        <v>692</v>
      </c>
      <c r="I394" s="92">
        <v>1</v>
      </c>
      <c r="J394" s="93">
        <v>1</v>
      </c>
      <c r="K394" s="93">
        <v>1</v>
      </c>
      <c r="L394" s="93">
        <v>1</v>
      </c>
      <c r="M394" s="93">
        <v>1</v>
      </c>
      <c r="N394" s="59"/>
    </row>
    <row r="395" spans="1:14" ht="390" x14ac:dyDescent="0.3">
      <c r="A395" s="94" t="s">
        <v>854</v>
      </c>
      <c r="B395" s="61" t="s">
        <v>172</v>
      </c>
      <c r="C395" s="61" t="s">
        <v>173</v>
      </c>
      <c r="D395" s="62" t="s">
        <v>174</v>
      </c>
      <c r="E395" s="61" t="s">
        <v>87</v>
      </c>
      <c r="F395" s="61" t="s">
        <v>175</v>
      </c>
      <c r="G395" s="61" t="s">
        <v>176</v>
      </c>
      <c r="H395" s="63" t="s">
        <v>693</v>
      </c>
      <c r="I395" s="92">
        <v>1</v>
      </c>
      <c r="J395" s="93">
        <v>1</v>
      </c>
      <c r="K395" s="93">
        <v>1</v>
      </c>
      <c r="L395" s="93">
        <v>1</v>
      </c>
      <c r="M395" s="93">
        <v>1</v>
      </c>
      <c r="N395" s="66"/>
    </row>
    <row r="396" spans="1:14" ht="360" x14ac:dyDescent="0.3">
      <c r="A396" s="94" t="s">
        <v>855</v>
      </c>
      <c r="B396" s="54" t="s">
        <v>172</v>
      </c>
      <c r="C396" s="54" t="s">
        <v>173</v>
      </c>
      <c r="D396" s="55" t="s">
        <v>174</v>
      </c>
      <c r="E396" s="54" t="s">
        <v>87</v>
      </c>
      <c r="F396" s="54" t="s">
        <v>175</v>
      </c>
      <c r="G396" s="54" t="s">
        <v>176</v>
      </c>
      <c r="H396" s="56" t="s">
        <v>694</v>
      </c>
      <c r="I396" s="58">
        <v>1</v>
      </c>
      <c r="J396" s="54">
        <v>1</v>
      </c>
      <c r="K396" s="54">
        <v>1</v>
      </c>
      <c r="L396" s="54">
        <v>1</v>
      </c>
      <c r="M396" s="54">
        <v>1</v>
      </c>
      <c r="N396" s="59"/>
    </row>
    <row r="397" spans="1:14" ht="409.5" x14ac:dyDescent="0.3">
      <c r="A397" s="94" t="s">
        <v>856</v>
      </c>
      <c r="B397" s="61" t="s">
        <v>172</v>
      </c>
      <c r="C397" s="61" t="s">
        <v>173</v>
      </c>
      <c r="D397" s="62" t="s">
        <v>174</v>
      </c>
      <c r="E397" s="61" t="s">
        <v>87</v>
      </c>
      <c r="F397" s="61" t="s">
        <v>175</v>
      </c>
      <c r="G397" s="61" t="s">
        <v>176</v>
      </c>
      <c r="H397" s="63" t="s">
        <v>695</v>
      </c>
      <c r="I397" s="65">
        <v>0</v>
      </c>
      <c r="J397" s="61">
        <v>1</v>
      </c>
      <c r="K397" s="61">
        <v>1</v>
      </c>
      <c r="L397" s="61">
        <v>1</v>
      </c>
      <c r="M397" s="61">
        <v>1</v>
      </c>
      <c r="N397" s="66"/>
    </row>
    <row r="398" spans="1:14" ht="300" x14ac:dyDescent="0.3">
      <c r="A398" s="94" t="s">
        <v>857</v>
      </c>
      <c r="B398" s="54" t="s">
        <v>172</v>
      </c>
      <c r="C398" s="54" t="s">
        <v>173</v>
      </c>
      <c r="D398" s="55" t="s">
        <v>174</v>
      </c>
      <c r="E398" s="54" t="s">
        <v>87</v>
      </c>
      <c r="F398" s="54" t="s">
        <v>175</v>
      </c>
      <c r="G398" s="54" t="s">
        <v>176</v>
      </c>
      <c r="H398" s="56" t="s">
        <v>696</v>
      </c>
      <c r="I398" s="58">
        <v>0</v>
      </c>
      <c r="J398" s="54">
        <f t="shared" ref="J398:J399" si="6">6/8</f>
        <v>0.75</v>
      </c>
      <c r="K398" s="54">
        <v>0</v>
      </c>
      <c r="L398" s="54">
        <v>1</v>
      </c>
      <c r="M398" s="54">
        <v>1</v>
      </c>
      <c r="N398" s="59"/>
    </row>
    <row r="399" spans="1:14" ht="409.5" x14ac:dyDescent="0.3">
      <c r="A399" s="94" t="s">
        <v>858</v>
      </c>
      <c r="B399" s="61" t="s">
        <v>172</v>
      </c>
      <c r="C399" s="61" t="s">
        <v>173</v>
      </c>
      <c r="D399" s="62" t="s">
        <v>174</v>
      </c>
      <c r="E399" s="61" t="s">
        <v>87</v>
      </c>
      <c r="F399" s="61" t="s">
        <v>175</v>
      </c>
      <c r="G399" s="61" t="s">
        <v>176</v>
      </c>
      <c r="H399" s="63" t="s">
        <v>697</v>
      </c>
      <c r="I399" s="65">
        <v>0</v>
      </c>
      <c r="J399" s="61">
        <f t="shared" si="6"/>
        <v>0.75</v>
      </c>
      <c r="K399" s="61">
        <v>0</v>
      </c>
      <c r="L399" s="61">
        <v>1</v>
      </c>
      <c r="M399" s="61">
        <v>1</v>
      </c>
      <c r="N399" s="66"/>
    </row>
    <row r="400" spans="1:14" ht="375" x14ac:dyDescent="0.3">
      <c r="A400" s="94" t="s">
        <v>859</v>
      </c>
      <c r="B400" s="54" t="s">
        <v>172</v>
      </c>
      <c r="C400" s="54" t="s">
        <v>173</v>
      </c>
      <c r="D400" s="55" t="s">
        <v>174</v>
      </c>
      <c r="E400" s="54" t="s">
        <v>87</v>
      </c>
      <c r="F400" s="54" t="s">
        <v>175</v>
      </c>
      <c r="G400" s="54" t="s">
        <v>176</v>
      </c>
      <c r="H400" s="56" t="s">
        <v>698</v>
      </c>
      <c r="I400" s="58">
        <v>1</v>
      </c>
      <c r="J400" s="54">
        <v>1</v>
      </c>
      <c r="K400" s="54">
        <v>1</v>
      </c>
      <c r="L400" s="54">
        <v>1</v>
      </c>
      <c r="M400" s="54">
        <v>1</v>
      </c>
      <c r="N400" s="59"/>
    </row>
    <row r="401" spans="1:14" ht="285" x14ac:dyDescent="0.3">
      <c r="A401" s="94" t="s">
        <v>860</v>
      </c>
      <c r="B401" s="61" t="s">
        <v>172</v>
      </c>
      <c r="C401" s="61" t="s">
        <v>173</v>
      </c>
      <c r="D401" s="62" t="s">
        <v>174</v>
      </c>
      <c r="E401" s="61" t="s">
        <v>87</v>
      </c>
      <c r="F401" s="61" t="s">
        <v>175</v>
      </c>
      <c r="G401" s="61" t="s">
        <v>176</v>
      </c>
      <c r="H401" s="63" t="s">
        <v>699</v>
      </c>
      <c r="I401" s="65">
        <v>0</v>
      </c>
      <c r="J401" s="61">
        <f>1/7</f>
        <v>0.14285714285714285</v>
      </c>
      <c r="K401" s="61">
        <v>0</v>
      </c>
      <c r="L401" s="61">
        <f t="shared" ref="L401:M401" si="7">1/2</f>
        <v>0.5</v>
      </c>
      <c r="M401" s="61">
        <f t="shared" si="7"/>
        <v>0.5</v>
      </c>
      <c r="N401" s="66"/>
    </row>
    <row r="402" spans="1:14" ht="409.5" x14ac:dyDescent="0.3">
      <c r="A402" s="94" t="s">
        <v>861</v>
      </c>
      <c r="B402" s="54" t="s">
        <v>172</v>
      </c>
      <c r="C402" s="54" t="s">
        <v>173</v>
      </c>
      <c r="D402" s="55" t="s">
        <v>174</v>
      </c>
      <c r="E402" s="54" t="s">
        <v>87</v>
      </c>
      <c r="F402" s="54" t="s">
        <v>175</v>
      </c>
      <c r="G402" s="54" t="s">
        <v>176</v>
      </c>
      <c r="H402" s="56" t="s">
        <v>700</v>
      </c>
      <c r="I402" s="58">
        <v>1</v>
      </c>
      <c r="J402" s="54">
        <v>1</v>
      </c>
      <c r="K402" s="54">
        <v>1</v>
      </c>
      <c r="L402" s="54">
        <v>1</v>
      </c>
      <c r="M402" s="54">
        <v>1</v>
      </c>
      <c r="N402" s="59"/>
    </row>
    <row r="403" spans="1:14" ht="409.5" x14ac:dyDescent="0.3">
      <c r="A403" s="94" t="s">
        <v>862</v>
      </c>
      <c r="B403" s="61" t="s">
        <v>172</v>
      </c>
      <c r="C403" s="61" t="s">
        <v>173</v>
      </c>
      <c r="D403" s="62" t="s">
        <v>174</v>
      </c>
      <c r="E403" s="61" t="s">
        <v>87</v>
      </c>
      <c r="F403" s="61" t="s">
        <v>175</v>
      </c>
      <c r="G403" s="61" t="s">
        <v>176</v>
      </c>
      <c r="H403" s="63" t="s">
        <v>701</v>
      </c>
      <c r="I403" s="65">
        <v>1</v>
      </c>
      <c r="J403" s="61">
        <v>1</v>
      </c>
      <c r="K403" s="61">
        <v>1</v>
      </c>
      <c r="L403" s="61">
        <v>1</v>
      </c>
      <c r="M403" s="61">
        <v>1</v>
      </c>
      <c r="N403" s="66"/>
    </row>
    <row r="404" spans="1:14" ht="409.5" x14ac:dyDescent="0.3">
      <c r="A404" s="94" t="s">
        <v>863</v>
      </c>
      <c r="B404" s="54" t="s">
        <v>172</v>
      </c>
      <c r="C404" s="54" t="s">
        <v>173</v>
      </c>
      <c r="D404" s="55" t="s">
        <v>174</v>
      </c>
      <c r="E404" s="54" t="s">
        <v>87</v>
      </c>
      <c r="F404" s="54" t="s">
        <v>175</v>
      </c>
      <c r="G404" s="54" t="s">
        <v>176</v>
      </c>
      <c r="H404" s="56" t="s">
        <v>702</v>
      </c>
      <c r="I404" s="58">
        <v>1</v>
      </c>
      <c r="J404" s="54">
        <v>1</v>
      </c>
      <c r="K404" s="58">
        <v>1</v>
      </c>
      <c r="L404" s="54">
        <v>1</v>
      </c>
      <c r="M404" s="54">
        <v>1</v>
      </c>
      <c r="N404" s="59"/>
    </row>
    <row r="405" spans="1:14" ht="360" x14ac:dyDescent="0.3">
      <c r="A405" s="94" t="s">
        <v>864</v>
      </c>
      <c r="B405" s="61" t="s">
        <v>172</v>
      </c>
      <c r="C405" s="61" t="s">
        <v>173</v>
      </c>
      <c r="D405" s="62" t="s">
        <v>174</v>
      </c>
      <c r="E405" s="61" t="s">
        <v>87</v>
      </c>
      <c r="F405" s="61" t="s">
        <v>175</v>
      </c>
      <c r="G405" s="61" t="s">
        <v>176</v>
      </c>
      <c r="H405" s="63" t="s">
        <v>703</v>
      </c>
      <c r="I405" s="65">
        <v>0</v>
      </c>
      <c r="J405" s="61">
        <v>0</v>
      </c>
      <c r="K405" s="61">
        <v>0</v>
      </c>
      <c r="L405" s="61">
        <v>0</v>
      </c>
      <c r="M405" s="61">
        <v>0</v>
      </c>
      <c r="N405" s="66"/>
    </row>
    <row r="406" spans="1:14" ht="409.5" x14ac:dyDescent="0.3">
      <c r="A406" s="94" t="s">
        <v>865</v>
      </c>
      <c r="B406" s="54" t="s">
        <v>172</v>
      </c>
      <c r="C406" s="54" t="s">
        <v>173</v>
      </c>
      <c r="D406" s="55" t="s">
        <v>174</v>
      </c>
      <c r="E406" s="54" t="s">
        <v>87</v>
      </c>
      <c r="F406" s="54" t="s">
        <v>175</v>
      </c>
      <c r="G406" s="54" t="s">
        <v>176</v>
      </c>
      <c r="H406" s="56" t="s">
        <v>704</v>
      </c>
      <c r="I406" s="54">
        <v>1</v>
      </c>
      <c r="J406" s="54">
        <v>1</v>
      </c>
      <c r="K406" s="54">
        <v>1</v>
      </c>
      <c r="L406" s="54">
        <v>1</v>
      </c>
      <c r="M406" s="54">
        <v>1</v>
      </c>
      <c r="N406" s="59"/>
    </row>
    <row r="407" spans="1:14" ht="330" x14ac:dyDescent="0.3">
      <c r="A407" s="94" t="s">
        <v>866</v>
      </c>
      <c r="B407" s="61" t="s">
        <v>172</v>
      </c>
      <c r="C407" s="61" t="s">
        <v>173</v>
      </c>
      <c r="D407" s="62" t="s">
        <v>174</v>
      </c>
      <c r="E407" s="61" t="s">
        <v>87</v>
      </c>
      <c r="F407" s="61" t="s">
        <v>175</v>
      </c>
      <c r="G407" s="61" t="s">
        <v>176</v>
      </c>
      <c r="H407" s="63" t="s">
        <v>705</v>
      </c>
      <c r="I407" s="61">
        <v>1</v>
      </c>
      <c r="J407" s="61">
        <v>1</v>
      </c>
      <c r="K407" s="61">
        <v>1</v>
      </c>
      <c r="L407" s="61">
        <v>1</v>
      </c>
      <c r="M407" s="61">
        <v>1</v>
      </c>
      <c r="N407" s="66"/>
    </row>
    <row r="408" spans="1:14" ht="360" x14ac:dyDescent="0.3">
      <c r="A408" s="94" t="s">
        <v>867</v>
      </c>
      <c r="B408" s="54" t="s">
        <v>172</v>
      </c>
      <c r="C408" s="54" t="s">
        <v>173</v>
      </c>
      <c r="D408" s="55" t="s">
        <v>174</v>
      </c>
      <c r="E408" s="54" t="s">
        <v>87</v>
      </c>
      <c r="F408" s="54" t="s">
        <v>175</v>
      </c>
      <c r="G408" s="54" t="s">
        <v>176</v>
      </c>
      <c r="H408" s="56" t="s">
        <v>706</v>
      </c>
      <c r="I408" s="54">
        <v>1</v>
      </c>
      <c r="J408" s="54">
        <v>1</v>
      </c>
      <c r="K408" s="54">
        <v>1</v>
      </c>
      <c r="L408" s="54">
        <v>1</v>
      </c>
      <c r="M408" s="54">
        <v>1</v>
      </c>
      <c r="N408" s="59"/>
    </row>
    <row r="409" spans="1:14" ht="360" x14ac:dyDescent="0.3">
      <c r="A409" s="94" t="s">
        <v>868</v>
      </c>
      <c r="B409" s="61" t="s">
        <v>172</v>
      </c>
      <c r="C409" s="61" t="s">
        <v>173</v>
      </c>
      <c r="D409" s="62" t="s">
        <v>174</v>
      </c>
      <c r="E409" s="61" t="s">
        <v>87</v>
      </c>
      <c r="F409" s="61" t="s">
        <v>175</v>
      </c>
      <c r="G409" s="61" t="s">
        <v>176</v>
      </c>
      <c r="H409" s="63" t="s">
        <v>707</v>
      </c>
      <c r="I409" s="61">
        <v>1</v>
      </c>
      <c r="J409" s="61">
        <v>1</v>
      </c>
      <c r="K409" s="61">
        <v>1</v>
      </c>
      <c r="L409" s="61">
        <v>1</v>
      </c>
      <c r="M409" s="61">
        <v>1</v>
      </c>
      <c r="N409" s="66"/>
    </row>
    <row r="410" spans="1:14" ht="409.5" x14ac:dyDescent="0.3">
      <c r="A410" s="94" t="s">
        <v>869</v>
      </c>
      <c r="B410" s="54" t="s">
        <v>172</v>
      </c>
      <c r="C410" s="54" t="s">
        <v>173</v>
      </c>
      <c r="D410" s="55" t="s">
        <v>174</v>
      </c>
      <c r="E410" s="54" t="s">
        <v>87</v>
      </c>
      <c r="F410" s="54" t="s">
        <v>175</v>
      </c>
      <c r="G410" s="54" t="s">
        <v>176</v>
      </c>
      <c r="H410" s="56" t="s">
        <v>708</v>
      </c>
      <c r="I410" s="54">
        <v>1</v>
      </c>
      <c r="J410" s="54">
        <v>1</v>
      </c>
      <c r="K410" s="54">
        <v>1</v>
      </c>
      <c r="L410" s="54">
        <v>1</v>
      </c>
      <c r="M410" s="54">
        <v>1</v>
      </c>
      <c r="N410" s="59"/>
    </row>
    <row r="411" spans="1:14" ht="409.5" x14ac:dyDescent="0.3">
      <c r="A411" s="94" t="s">
        <v>870</v>
      </c>
      <c r="B411" s="61" t="s">
        <v>172</v>
      </c>
      <c r="C411" s="61" t="s">
        <v>173</v>
      </c>
      <c r="D411" s="62" t="s">
        <v>174</v>
      </c>
      <c r="E411" s="61" t="s">
        <v>87</v>
      </c>
      <c r="F411" s="61" t="s">
        <v>175</v>
      </c>
      <c r="G411" s="61" t="s">
        <v>176</v>
      </c>
      <c r="H411" s="63" t="s">
        <v>709</v>
      </c>
      <c r="I411" s="61">
        <v>1</v>
      </c>
      <c r="J411" s="61">
        <v>1</v>
      </c>
      <c r="K411" s="61">
        <v>1</v>
      </c>
      <c r="L411" s="61">
        <v>1</v>
      </c>
      <c r="M411" s="61">
        <v>1</v>
      </c>
      <c r="N411" s="66"/>
    </row>
    <row r="412" spans="1:14" ht="360" x14ac:dyDescent="0.3">
      <c r="A412" s="94" t="s">
        <v>871</v>
      </c>
      <c r="B412" s="54" t="s">
        <v>172</v>
      </c>
      <c r="C412" s="54" t="s">
        <v>173</v>
      </c>
      <c r="D412" s="55" t="s">
        <v>174</v>
      </c>
      <c r="E412" s="54" t="s">
        <v>87</v>
      </c>
      <c r="F412" s="54" t="s">
        <v>175</v>
      </c>
      <c r="G412" s="54" t="s">
        <v>176</v>
      </c>
      <c r="H412" s="56" t="s">
        <v>710</v>
      </c>
      <c r="I412" s="54">
        <v>1</v>
      </c>
      <c r="J412" s="54">
        <v>1</v>
      </c>
      <c r="K412" s="54">
        <v>1</v>
      </c>
      <c r="L412" s="54">
        <v>1</v>
      </c>
      <c r="M412" s="54">
        <v>1</v>
      </c>
      <c r="N412" s="59"/>
    </row>
    <row r="413" spans="1:14" ht="409.5" x14ac:dyDescent="0.3">
      <c r="A413" s="94" t="s">
        <v>872</v>
      </c>
      <c r="B413" s="61" t="s">
        <v>172</v>
      </c>
      <c r="C413" s="61"/>
      <c r="D413" s="62" t="s">
        <v>174</v>
      </c>
      <c r="E413" s="61" t="s">
        <v>87</v>
      </c>
      <c r="F413" s="61" t="s">
        <v>175</v>
      </c>
      <c r="G413" s="61" t="s">
        <v>176</v>
      </c>
      <c r="H413" s="63" t="s">
        <v>711</v>
      </c>
      <c r="I413" s="61">
        <v>1</v>
      </c>
      <c r="J413" s="61">
        <v>1</v>
      </c>
      <c r="K413" s="61">
        <v>1</v>
      </c>
      <c r="L413" s="61">
        <v>1</v>
      </c>
      <c r="M413" s="61">
        <v>1</v>
      </c>
      <c r="N413" s="66"/>
    </row>
    <row r="414" spans="1:14" ht="345" x14ac:dyDescent="0.3">
      <c r="A414" s="94" t="s">
        <v>846</v>
      </c>
      <c r="B414" s="54" t="s">
        <v>178</v>
      </c>
      <c r="C414" s="54" t="s">
        <v>179</v>
      </c>
      <c r="D414" s="55" t="s">
        <v>118</v>
      </c>
      <c r="E414" s="54" t="s">
        <v>100</v>
      </c>
      <c r="F414" s="54" t="s">
        <v>180</v>
      </c>
      <c r="G414" s="54" t="s">
        <v>181</v>
      </c>
      <c r="H414" s="56" t="s">
        <v>712</v>
      </c>
      <c r="I414" s="92">
        <v>1</v>
      </c>
      <c r="J414" s="93">
        <v>1</v>
      </c>
      <c r="K414" s="93">
        <v>1</v>
      </c>
      <c r="L414" s="93">
        <v>1</v>
      </c>
      <c r="M414" s="93">
        <v>1</v>
      </c>
      <c r="N414" s="59"/>
    </row>
    <row r="415" spans="1:14" ht="360" x14ac:dyDescent="0.3">
      <c r="A415" s="94" t="s">
        <v>847</v>
      </c>
      <c r="B415" s="61" t="s">
        <v>178</v>
      </c>
      <c r="C415" s="61" t="s">
        <v>179</v>
      </c>
      <c r="D415" s="62" t="s">
        <v>118</v>
      </c>
      <c r="E415" s="61" t="s">
        <v>100</v>
      </c>
      <c r="F415" s="61" t="s">
        <v>180</v>
      </c>
      <c r="G415" s="61" t="s">
        <v>181</v>
      </c>
      <c r="H415" s="63" t="s">
        <v>713</v>
      </c>
      <c r="I415" s="92">
        <v>1</v>
      </c>
      <c r="J415" s="93">
        <v>1</v>
      </c>
      <c r="K415" s="93">
        <v>1</v>
      </c>
      <c r="L415" s="93">
        <v>1</v>
      </c>
      <c r="M415" s="93">
        <v>1</v>
      </c>
      <c r="N415" s="66"/>
    </row>
    <row r="416" spans="1:14" ht="210" x14ac:dyDescent="0.3">
      <c r="A416" s="94" t="s">
        <v>848</v>
      </c>
      <c r="B416" s="54" t="s">
        <v>178</v>
      </c>
      <c r="C416" s="54" t="s">
        <v>179</v>
      </c>
      <c r="D416" s="55" t="s">
        <v>118</v>
      </c>
      <c r="E416" s="54" t="s">
        <v>100</v>
      </c>
      <c r="F416" s="54" t="s">
        <v>180</v>
      </c>
      <c r="G416" s="54" t="s">
        <v>181</v>
      </c>
      <c r="H416" s="56" t="s">
        <v>714</v>
      </c>
      <c r="I416" s="92">
        <v>1</v>
      </c>
      <c r="J416" s="93">
        <v>1</v>
      </c>
      <c r="K416" s="93">
        <v>1</v>
      </c>
      <c r="L416" s="93">
        <v>1</v>
      </c>
      <c r="M416" s="93">
        <v>1</v>
      </c>
      <c r="N416" s="59"/>
    </row>
    <row r="417" spans="1:14" ht="330" x14ac:dyDescent="0.3">
      <c r="A417" s="94" t="s">
        <v>849</v>
      </c>
      <c r="B417" s="61" t="s">
        <v>178</v>
      </c>
      <c r="C417" s="61" t="s">
        <v>179</v>
      </c>
      <c r="D417" s="62" t="s">
        <v>118</v>
      </c>
      <c r="E417" s="61" t="s">
        <v>100</v>
      </c>
      <c r="F417" s="61" t="s">
        <v>180</v>
      </c>
      <c r="G417" s="61" t="s">
        <v>181</v>
      </c>
      <c r="H417" s="63" t="s">
        <v>715</v>
      </c>
      <c r="I417" s="65">
        <v>1</v>
      </c>
      <c r="J417" s="61">
        <v>1</v>
      </c>
      <c r="K417" s="61">
        <v>1</v>
      </c>
      <c r="L417" s="61">
        <v>1</v>
      </c>
      <c r="M417" s="61">
        <v>1</v>
      </c>
      <c r="N417" s="66"/>
    </row>
    <row r="418" spans="1:14" ht="210" x14ac:dyDescent="0.3">
      <c r="A418" s="94" t="s">
        <v>850</v>
      </c>
      <c r="B418" s="54" t="s">
        <v>178</v>
      </c>
      <c r="C418" s="54" t="s">
        <v>179</v>
      </c>
      <c r="D418" s="55" t="s">
        <v>118</v>
      </c>
      <c r="E418" s="54" t="s">
        <v>100</v>
      </c>
      <c r="F418" s="54" t="s">
        <v>180</v>
      </c>
      <c r="G418" s="54" t="s">
        <v>181</v>
      </c>
      <c r="H418" s="56" t="s">
        <v>716</v>
      </c>
      <c r="I418" s="58">
        <v>0</v>
      </c>
      <c r="J418" s="54">
        <f t="shared" ref="J418:J419" si="8">2/3</f>
        <v>0.66666666666666663</v>
      </c>
      <c r="K418" s="54">
        <v>0</v>
      </c>
      <c r="L418" s="54">
        <v>1</v>
      </c>
      <c r="M418" s="54">
        <v>1</v>
      </c>
      <c r="N418" s="59"/>
    </row>
    <row r="419" spans="1:14" ht="225" x14ac:dyDescent="0.3">
      <c r="A419" s="94" t="s">
        <v>851</v>
      </c>
      <c r="B419" s="61" t="s">
        <v>178</v>
      </c>
      <c r="C419" s="61" t="s">
        <v>179</v>
      </c>
      <c r="D419" s="62" t="s">
        <v>118</v>
      </c>
      <c r="E419" s="61" t="s">
        <v>100</v>
      </c>
      <c r="F419" s="61" t="s">
        <v>180</v>
      </c>
      <c r="G419" s="61" t="s">
        <v>181</v>
      </c>
      <c r="H419" s="63" t="s">
        <v>717</v>
      </c>
      <c r="I419" s="65">
        <v>0</v>
      </c>
      <c r="J419" s="61">
        <f t="shared" si="8"/>
        <v>0.66666666666666663</v>
      </c>
      <c r="K419" s="61">
        <v>0</v>
      </c>
      <c r="L419" s="61">
        <v>1</v>
      </c>
      <c r="M419" s="61">
        <v>1</v>
      </c>
      <c r="N419" s="66"/>
    </row>
    <row r="420" spans="1:14" ht="240" x14ac:dyDescent="0.3">
      <c r="A420" s="94" t="s">
        <v>852</v>
      </c>
      <c r="B420" s="54" t="s">
        <v>178</v>
      </c>
      <c r="C420" s="54" t="s">
        <v>179</v>
      </c>
      <c r="D420" s="55" t="s">
        <v>118</v>
      </c>
      <c r="E420" s="54" t="s">
        <v>100</v>
      </c>
      <c r="F420" s="54" t="s">
        <v>180</v>
      </c>
      <c r="G420" s="54" t="s">
        <v>181</v>
      </c>
      <c r="H420" s="56" t="s">
        <v>718</v>
      </c>
      <c r="I420" s="58">
        <v>1</v>
      </c>
      <c r="J420" s="54">
        <v>1</v>
      </c>
      <c r="K420" s="54">
        <v>1</v>
      </c>
      <c r="L420" s="54">
        <v>1</v>
      </c>
      <c r="M420" s="54">
        <v>1</v>
      </c>
      <c r="N420" s="59"/>
    </row>
    <row r="421" spans="1:14" ht="300" x14ac:dyDescent="0.3">
      <c r="A421" s="94" t="s">
        <v>853</v>
      </c>
      <c r="B421" s="61" t="s">
        <v>178</v>
      </c>
      <c r="C421" s="61" t="s">
        <v>179</v>
      </c>
      <c r="D421" s="62" t="s">
        <v>118</v>
      </c>
      <c r="E421" s="61" t="s">
        <v>100</v>
      </c>
      <c r="F421" s="61" t="s">
        <v>180</v>
      </c>
      <c r="G421" s="61" t="s">
        <v>181</v>
      </c>
      <c r="H421" s="63" t="s">
        <v>719</v>
      </c>
      <c r="I421" s="65">
        <v>1</v>
      </c>
      <c r="J421" s="61">
        <v>1</v>
      </c>
      <c r="K421" s="61">
        <v>1</v>
      </c>
      <c r="L421" s="61">
        <v>1</v>
      </c>
      <c r="M421" s="61">
        <v>1</v>
      </c>
      <c r="N421" s="66"/>
    </row>
    <row r="422" spans="1:14" ht="255" x14ac:dyDescent="0.3">
      <c r="A422" s="94" t="s">
        <v>854</v>
      </c>
      <c r="B422" s="54" t="s">
        <v>178</v>
      </c>
      <c r="C422" s="54" t="s">
        <v>179</v>
      </c>
      <c r="D422" s="55" t="s">
        <v>118</v>
      </c>
      <c r="E422" s="54" t="s">
        <v>100</v>
      </c>
      <c r="F422" s="54" t="s">
        <v>180</v>
      </c>
      <c r="G422" s="54" t="s">
        <v>181</v>
      </c>
      <c r="H422" s="56" t="s">
        <v>720</v>
      </c>
      <c r="I422" s="58">
        <v>0</v>
      </c>
      <c r="J422" s="54">
        <f t="shared" ref="J422:J424" si="9">2/3</f>
        <v>0.66666666666666663</v>
      </c>
      <c r="K422" s="54">
        <v>0</v>
      </c>
      <c r="L422" s="54">
        <v>1</v>
      </c>
      <c r="M422" s="54">
        <v>1</v>
      </c>
      <c r="N422" s="59"/>
    </row>
    <row r="423" spans="1:14" ht="270" x14ac:dyDescent="0.3">
      <c r="A423" s="94" t="s">
        <v>855</v>
      </c>
      <c r="B423" s="61" t="s">
        <v>178</v>
      </c>
      <c r="C423" s="61" t="s">
        <v>179</v>
      </c>
      <c r="D423" s="62" t="s">
        <v>118</v>
      </c>
      <c r="E423" s="61" t="s">
        <v>100</v>
      </c>
      <c r="F423" s="61" t="s">
        <v>180</v>
      </c>
      <c r="G423" s="61" t="s">
        <v>181</v>
      </c>
      <c r="H423" s="63" t="s">
        <v>721</v>
      </c>
      <c r="I423" s="65">
        <v>1</v>
      </c>
      <c r="J423" s="61">
        <f t="shared" si="9"/>
        <v>0.66666666666666663</v>
      </c>
      <c r="K423" s="61">
        <v>0</v>
      </c>
      <c r="L423" s="61">
        <v>1</v>
      </c>
      <c r="M423" s="61">
        <v>1</v>
      </c>
      <c r="N423" s="66"/>
    </row>
    <row r="424" spans="1:14" ht="300" x14ac:dyDescent="0.3">
      <c r="A424" s="94" t="s">
        <v>856</v>
      </c>
      <c r="B424" s="54" t="s">
        <v>178</v>
      </c>
      <c r="C424" s="54" t="s">
        <v>179</v>
      </c>
      <c r="D424" s="55" t="s">
        <v>118</v>
      </c>
      <c r="E424" s="54" t="s">
        <v>100</v>
      </c>
      <c r="F424" s="54" t="s">
        <v>180</v>
      </c>
      <c r="G424" s="54" t="s">
        <v>181</v>
      </c>
      <c r="H424" s="56" t="s">
        <v>722</v>
      </c>
      <c r="I424" s="58">
        <v>0</v>
      </c>
      <c r="J424" s="54">
        <f t="shared" si="9"/>
        <v>0.66666666666666663</v>
      </c>
      <c r="K424" s="54">
        <v>0</v>
      </c>
      <c r="L424" s="54">
        <v>1</v>
      </c>
      <c r="M424" s="54">
        <v>1</v>
      </c>
      <c r="N424" s="59"/>
    </row>
    <row r="425" spans="1:14" ht="315" x14ac:dyDescent="0.3">
      <c r="A425" s="94" t="s">
        <v>857</v>
      </c>
      <c r="B425" s="61" t="s">
        <v>178</v>
      </c>
      <c r="C425" s="61" t="s">
        <v>179</v>
      </c>
      <c r="D425" s="62" t="s">
        <v>118</v>
      </c>
      <c r="E425" s="61" t="s">
        <v>100</v>
      </c>
      <c r="F425" s="61" t="s">
        <v>180</v>
      </c>
      <c r="G425" s="61" t="s">
        <v>181</v>
      </c>
      <c r="H425" s="63" t="s">
        <v>723</v>
      </c>
      <c r="I425" s="65">
        <v>0</v>
      </c>
      <c r="J425" s="61">
        <v>0</v>
      </c>
      <c r="K425" s="61">
        <v>0</v>
      </c>
      <c r="L425" s="61">
        <v>0</v>
      </c>
      <c r="M425" s="61">
        <v>0</v>
      </c>
      <c r="N425" s="66"/>
    </row>
    <row r="426" spans="1:14" ht="360" x14ac:dyDescent="0.3">
      <c r="A426" s="94" t="s">
        <v>858</v>
      </c>
      <c r="B426" s="54" t="s">
        <v>178</v>
      </c>
      <c r="C426" s="54" t="s">
        <v>179</v>
      </c>
      <c r="D426" s="55" t="s">
        <v>118</v>
      </c>
      <c r="E426" s="54" t="s">
        <v>100</v>
      </c>
      <c r="F426" s="54" t="s">
        <v>180</v>
      </c>
      <c r="G426" s="54" t="s">
        <v>181</v>
      </c>
      <c r="H426" s="56" t="s">
        <v>724</v>
      </c>
      <c r="I426" s="58">
        <v>1</v>
      </c>
      <c r="J426" s="54">
        <v>1</v>
      </c>
      <c r="K426" s="54">
        <v>1</v>
      </c>
      <c r="L426" s="54">
        <v>1</v>
      </c>
      <c r="M426" s="54">
        <v>1</v>
      </c>
      <c r="N426" s="59"/>
    </row>
    <row r="427" spans="1:14" ht="300" x14ac:dyDescent="0.3">
      <c r="A427" s="94" t="s">
        <v>859</v>
      </c>
      <c r="B427" s="61" t="s">
        <v>178</v>
      </c>
      <c r="C427" s="61" t="s">
        <v>179</v>
      </c>
      <c r="D427" s="62" t="s">
        <v>118</v>
      </c>
      <c r="E427" s="61" t="s">
        <v>100</v>
      </c>
      <c r="F427" s="61" t="s">
        <v>180</v>
      </c>
      <c r="G427" s="61" t="s">
        <v>181</v>
      </c>
      <c r="H427" s="63" t="s">
        <v>725</v>
      </c>
      <c r="I427" s="65">
        <v>1</v>
      </c>
      <c r="J427" s="61">
        <v>1</v>
      </c>
      <c r="K427" s="61">
        <v>1</v>
      </c>
      <c r="L427" s="61">
        <v>1</v>
      </c>
      <c r="M427" s="61">
        <v>1</v>
      </c>
      <c r="N427" s="66"/>
    </row>
    <row r="428" spans="1:14" ht="255" x14ac:dyDescent="0.3">
      <c r="A428" s="94" t="s">
        <v>860</v>
      </c>
      <c r="B428" s="54" t="s">
        <v>178</v>
      </c>
      <c r="C428" s="54" t="s">
        <v>179</v>
      </c>
      <c r="D428" s="55" t="s">
        <v>118</v>
      </c>
      <c r="E428" s="54" t="s">
        <v>100</v>
      </c>
      <c r="F428" s="54" t="s">
        <v>180</v>
      </c>
      <c r="G428" s="54" t="s">
        <v>181</v>
      </c>
      <c r="H428" s="56" t="s">
        <v>726</v>
      </c>
      <c r="I428" s="58">
        <v>1</v>
      </c>
      <c r="J428" s="54">
        <v>1</v>
      </c>
      <c r="K428" s="54">
        <v>1</v>
      </c>
      <c r="L428" s="54">
        <v>1</v>
      </c>
      <c r="M428" s="54">
        <v>1</v>
      </c>
      <c r="N428" s="59"/>
    </row>
    <row r="429" spans="1:14" ht="409.5" x14ac:dyDescent="0.3">
      <c r="A429" s="94" t="s">
        <v>861</v>
      </c>
      <c r="B429" s="61" t="s">
        <v>178</v>
      </c>
      <c r="C429" s="61" t="s">
        <v>179</v>
      </c>
      <c r="D429" s="62" t="s">
        <v>118</v>
      </c>
      <c r="E429" s="61" t="s">
        <v>100</v>
      </c>
      <c r="F429" s="61" t="s">
        <v>180</v>
      </c>
      <c r="G429" s="61" t="s">
        <v>181</v>
      </c>
      <c r="H429" s="63" t="s">
        <v>727</v>
      </c>
      <c r="I429" s="65">
        <v>1</v>
      </c>
      <c r="J429" s="61">
        <v>1</v>
      </c>
      <c r="K429" s="61">
        <v>1</v>
      </c>
      <c r="L429" s="61">
        <v>1</v>
      </c>
      <c r="M429" s="61">
        <v>1</v>
      </c>
      <c r="N429" s="66"/>
    </row>
    <row r="430" spans="1:14" ht="285" x14ac:dyDescent="0.3">
      <c r="A430" s="94" t="s">
        <v>862</v>
      </c>
      <c r="B430" s="54" t="s">
        <v>178</v>
      </c>
      <c r="C430" s="54" t="s">
        <v>179</v>
      </c>
      <c r="D430" s="55" t="s">
        <v>118</v>
      </c>
      <c r="E430" s="54" t="s">
        <v>100</v>
      </c>
      <c r="F430" s="54" t="s">
        <v>180</v>
      </c>
      <c r="G430" s="54" t="s">
        <v>181</v>
      </c>
      <c r="H430" s="56" t="s">
        <v>728</v>
      </c>
      <c r="I430" s="58">
        <v>1</v>
      </c>
      <c r="J430" s="54">
        <v>1</v>
      </c>
      <c r="K430" s="54">
        <v>1</v>
      </c>
      <c r="L430" s="54">
        <v>1</v>
      </c>
      <c r="M430" s="54">
        <v>1</v>
      </c>
      <c r="N430" s="59"/>
    </row>
    <row r="431" spans="1:14" ht="315" x14ac:dyDescent="0.3">
      <c r="A431" s="94" t="s">
        <v>863</v>
      </c>
      <c r="B431" s="61" t="s">
        <v>178</v>
      </c>
      <c r="C431" s="61" t="s">
        <v>179</v>
      </c>
      <c r="D431" s="62" t="s">
        <v>118</v>
      </c>
      <c r="E431" s="61" t="s">
        <v>100</v>
      </c>
      <c r="F431" s="61" t="s">
        <v>180</v>
      </c>
      <c r="G431" s="61" t="s">
        <v>181</v>
      </c>
      <c r="H431" s="63" t="s">
        <v>729</v>
      </c>
      <c r="I431" s="65">
        <v>1</v>
      </c>
      <c r="J431" s="61">
        <v>1</v>
      </c>
      <c r="K431" s="61">
        <v>1</v>
      </c>
      <c r="L431" s="61">
        <v>1</v>
      </c>
      <c r="M431" s="61">
        <v>1</v>
      </c>
      <c r="N431" s="66"/>
    </row>
    <row r="432" spans="1:14" ht="315" x14ac:dyDescent="0.3">
      <c r="A432" s="94" t="s">
        <v>864</v>
      </c>
      <c r="B432" s="54" t="s">
        <v>178</v>
      </c>
      <c r="C432" s="54" t="s">
        <v>179</v>
      </c>
      <c r="D432" s="55" t="s">
        <v>118</v>
      </c>
      <c r="E432" s="54" t="s">
        <v>100</v>
      </c>
      <c r="F432" s="54" t="s">
        <v>180</v>
      </c>
      <c r="G432" s="54" t="s">
        <v>181</v>
      </c>
      <c r="H432" s="56" t="s">
        <v>730</v>
      </c>
      <c r="I432" s="58">
        <v>1</v>
      </c>
      <c r="J432" s="54">
        <v>1</v>
      </c>
      <c r="K432" s="54">
        <v>1</v>
      </c>
      <c r="L432" s="54">
        <v>1</v>
      </c>
      <c r="M432" s="54">
        <v>1</v>
      </c>
      <c r="N432" s="59"/>
    </row>
    <row r="433" spans="1:14" ht="409.5" x14ac:dyDescent="0.3">
      <c r="A433" s="94" t="s">
        <v>865</v>
      </c>
      <c r="B433" s="61" t="s">
        <v>178</v>
      </c>
      <c r="C433" s="61" t="s">
        <v>179</v>
      </c>
      <c r="D433" s="62" t="s">
        <v>118</v>
      </c>
      <c r="E433" s="61" t="s">
        <v>100</v>
      </c>
      <c r="F433" s="61" t="s">
        <v>180</v>
      </c>
      <c r="G433" s="61" t="s">
        <v>181</v>
      </c>
      <c r="H433" s="63" t="s">
        <v>731</v>
      </c>
      <c r="I433" s="65">
        <v>1</v>
      </c>
      <c r="J433" s="61">
        <v>1</v>
      </c>
      <c r="K433" s="61">
        <v>1</v>
      </c>
      <c r="L433" s="61">
        <v>1</v>
      </c>
      <c r="M433" s="61">
        <v>1</v>
      </c>
      <c r="N433" s="66"/>
    </row>
    <row r="434" spans="1:14" ht="240" x14ac:dyDescent="0.3">
      <c r="A434" s="94" t="s">
        <v>866</v>
      </c>
      <c r="B434" s="54" t="s">
        <v>178</v>
      </c>
      <c r="C434" s="54" t="s">
        <v>179</v>
      </c>
      <c r="D434" s="55" t="s">
        <v>118</v>
      </c>
      <c r="E434" s="54" t="s">
        <v>100</v>
      </c>
      <c r="F434" s="54" t="s">
        <v>180</v>
      </c>
      <c r="G434" s="54" t="s">
        <v>181</v>
      </c>
      <c r="H434" s="56" t="s">
        <v>732</v>
      </c>
      <c r="I434" s="58">
        <v>1</v>
      </c>
      <c r="J434" s="54">
        <v>1</v>
      </c>
      <c r="K434" s="54">
        <v>1</v>
      </c>
      <c r="L434" s="54">
        <v>1</v>
      </c>
      <c r="M434" s="54">
        <v>1</v>
      </c>
      <c r="N434" s="59"/>
    </row>
    <row r="435" spans="1:14" ht="255" x14ac:dyDescent="0.3">
      <c r="A435" s="94" t="s">
        <v>867</v>
      </c>
      <c r="B435" s="61" t="s">
        <v>178</v>
      </c>
      <c r="C435" s="61" t="s">
        <v>179</v>
      </c>
      <c r="D435" s="62" t="s">
        <v>118</v>
      </c>
      <c r="E435" s="61" t="s">
        <v>100</v>
      </c>
      <c r="F435" s="61" t="s">
        <v>180</v>
      </c>
      <c r="G435" s="61" t="s">
        <v>181</v>
      </c>
      <c r="H435" s="63" t="s">
        <v>733</v>
      </c>
      <c r="I435" s="65">
        <v>1</v>
      </c>
      <c r="J435" s="61">
        <v>1</v>
      </c>
      <c r="K435" s="61">
        <v>1</v>
      </c>
      <c r="L435" s="61">
        <v>1</v>
      </c>
      <c r="M435" s="61">
        <v>1</v>
      </c>
      <c r="N435" s="66"/>
    </row>
    <row r="436" spans="1:14" ht="345" x14ac:dyDescent="0.3">
      <c r="A436" s="94" t="s">
        <v>868</v>
      </c>
      <c r="B436" s="54" t="s">
        <v>178</v>
      </c>
      <c r="C436" s="54" t="s">
        <v>179</v>
      </c>
      <c r="D436" s="55" t="s">
        <v>118</v>
      </c>
      <c r="E436" s="54" t="s">
        <v>100</v>
      </c>
      <c r="F436" s="54" t="s">
        <v>180</v>
      </c>
      <c r="G436" s="54" t="s">
        <v>181</v>
      </c>
      <c r="H436" s="56" t="s">
        <v>734</v>
      </c>
      <c r="I436" s="58">
        <v>1</v>
      </c>
      <c r="J436" s="54">
        <v>1</v>
      </c>
      <c r="K436" s="54">
        <v>1</v>
      </c>
      <c r="L436" s="54">
        <v>1</v>
      </c>
      <c r="M436" s="54">
        <v>1</v>
      </c>
      <c r="N436" s="59"/>
    </row>
    <row r="437" spans="1:14" ht="409.5" x14ac:dyDescent="0.3">
      <c r="A437" s="94" t="s">
        <v>869</v>
      </c>
      <c r="B437" s="61" t="s">
        <v>178</v>
      </c>
      <c r="C437" s="61" t="s">
        <v>179</v>
      </c>
      <c r="D437" s="62" t="s">
        <v>118</v>
      </c>
      <c r="E437" s="61" t="s">
        <v>100</v>
      </c>
      <c r="F437" s="61" t="s">
        <v>180</v>
      </c>
      <c r="G437" s="61" t="s">
        <v>181</v>
      </c>
      <c r="H437" s="63" t="s">
        <v>735</v>
      </c>
      <c r="I437" s="65">
        <v>1</v>
      </c>
      <c r="J437" s="61">
        <v>1</v>
      </c>
      <c r="K437" s="61">
        <v>0</v>
      </c>
      <c r="L437" s="61">
        <v>1</v>
      </c>
      <c r="M437" s="61">
        <f>1/3</f>
        <v>0.33333333333333331</v>
      </c>
      <c r="N437" s="66"/>
    </row>
    <row r="438" spans="1:14" ht="375" x14ac:dyDescent="0.3">
      <c r="A438" s="94" t="s">
        <v>870</v>
      </c>
      <c r="B438" s="54" t="s">
        <v>178</v>
      </c>
      <c r="C438" s="54" t="s">
        <v>179</v>
      </c>
      <c r="D438" s="55" t="s">
        <v>118</v>
      </c>
      <c r="E438" s="54" t="s">
        <v>100</v>
      </c>
      <c r="F438" s="54" t="s">
        <v>180</v>
      </c>
      <c r="G438" s="54" t="s">
        <v>181</v>
      </c>
      <c r="H438" s="56" t="s">
        <v>736</v>
      </c>
      <c r="I438" s="58">
        <v>1</v>
      </c>
      <c r="J438" s="54">
        <v>1</v>
      </c>
      <c r="K438" s="54">
        <v>1</v>
      </c>
      <c r="L438" s="54">
        <v>1</v>
      </c>
      <c r="M438" s="54">
        <v>1</v>
      </c>
      <c r="N438" s="59"/>
    </row>
    <row r="439" spans="1:14" ht="285" x14ac:dyDescent="0.3">
      <c r="A439" s="94" t="s">
        <v>871</v>
      </c>
      <c r="B439" s="61" t="s">
        <v>178</v>
      </c>
      <c r="C439" s="61" t="s">
        <v>179</v>
      </c>
      <c r="D439" s="62" t="s">
        <v>118</v>
      </c>
      <c r="E439" s="61" t="s">
        <v>100</v>
      </c>
      <c r="F439" s="61" t="s">
        <v>180</v>
      </c>
      <c r="G439" s="61" t="s">
        <v>181</v>
      </c>
      <c r="H439" s="63" t="s">
        <v>737</v>
      </c>
      <c r="I439" s="65">
        <v>1</v>
      </c>
      <c r="J439" s="61">
        <v>1</v>
      </c>
      <c r="K439" s="61">
        <v>1</v>
      </c>
      <c r="L439" s="61">
        <v>1</v>
      </c>
      <c r="M439" s="61">
        <v>1</v>
      </c>
      <c r="N439" s="66"/>
    </row>
    <row r="440" spans="1:14" ht="255" x14ac:dyDescent="0.3">
      <c r="A440" s="94" t="s">
        <v>872</v>
      </c>
      <c r="B440" s="54" t="s">
        <v>178</v>
      </c>
      <c r="C440" s="54" t="s">
        <v>179</v>
      </c>
      <c r="D440" s="55" t="s">
        <v>118</v>
      </c>
      <c r="E440" s="54" t="s">
        <v>100</v>
      </c>
      <c r="F440" s="54" t="s">
        <v>180</v>
      </c>
      <c r="G440" s="54" t="s">
        <v>181</v>
      </c>
      <c r="H440" s="56" t="s">
        <v>738</v>
      </c>
      <c r="I440" s="58">
        <v>1</v>
      </c>
      <c r="J440" s="54">
        <v>1</v>
      </c>
      <c r="K440" s="54">
        <v>1</v>
      </c>
      <c r="L440" s="54">
        <v>1</v>
      </c>
      <c r="M440" s="54">
        <v>1</v>
      </c>
      <c r="N440" s="59"/>
    </row>
    <row r="441" spans="1:14" ht="409.5" x14ac:dyDescent="0.3">
      <c r="A441" s="94" t="s">
        <v>846</v>
      </c>
      <c r="B441" s="61" t="s">
        <v>183</v>
      </c>
      <c r="C441" s="61" t="s">
        <v>184</v>
      </c>
      <c r="D441" s="62" t="s">
        <v>124</v>
      </c>
      <c r="E441" s="61" t="s">
        <v>100</v>
      </c>
      <c r="F441" s="61" t="s">
        <v>185</v>
      </c>
      <c r="G441" s="61" t="s">
        <v>186</v>
      </c>
      <c r="H441" s="63" t="s">
        <v>739</v>
      </c>
      <c r="I441" s="92">
        <v>1</v>
      </c>
      <c r="J441" s="93">
        <v>1</v>
      </c>
      <c r="K441" s="93">
        <v>1</v>
      </c>
      <c r="L441" s="93">
        <v>1</v>
      </c>
      <c r="M441" s="93">
        <v>1</v>
      </c>
      <c r="N441" s="66"/>
    </row>
    <row r="442" spans="1:14" ht="330" x14ac:dyDescent="0.3">
      <c r="A442" s="94" t="s">
        <v>847</v>
      </c>
      <c r="B442" s="54" t="s">
        <v>183</v>
      </c>
      <c r="C442" s="54" t="s">
        <v>184</v>
      </c>
      <c r="D442" s="55" t="s">
        <v>124</v>
      </c>
      <c r="E442" s="54" t="s">
        <v>100</v>
      </c>
      <c r="F442" s="54" t="s">
        <v>185</v>
      </c>
      <c r="G442" s="54" t="s">
        <v>186</v>
      </c>
      <c r="H442" s="56" t="s">
        <v>740</v>
      </c>
      <c r="I442" s="58">
        <v>1</v>
      </c>
      <c r="J442" s="54">
        <v>1</v>
      </c>
      <c r="K442" s="54">
        <v>1</v>
      </c>
      <c r="L442" s="54">
        <v>1</v>
      </c>
      <c r="M442" s="54">
        <v>1</v>
      </c>
      <c r="N442" s="59"/>
    </row>
    <row r="443" spans="1:14" ht="255" x14ac:dyDescent="0.3">
      <c r="A443" s="94" t="s">
        <v>848</v>
      </c>
      <c r="B443" s="61" t="s">
        <v>183</v>
      </c>
      <c r="C443" s="61" t="s">
        <v>184</v>
      </c>
      <c r="D443" s="62" t="s">
        <v>124</v>
      </c>
      <c r="E443" s="61" t="s">
        <v>100</v>
      </c>
      <c r="F443" s="61" t="s">
        <v>185</v>
      </c>
      <c r="G443" s="61" t="s">
        <v>186</v>
      </c>
      <c r="H443" s="63" t="s">
        <v>741</v>
      </c>
      <c r="I443" s="65">
        <v>0</v>
      </c>
      <c r="J443" s="61">
        <f>1/7</f>
        <v>0.14285714285714285</v>
      </c>
      <c r="K443" s="61">
        <v>0</v>
      </c>
      <c r="L443" s="61">
        <f t="shared" ref="L443:M443" si="10">1/2</f>
        <v>0.5</v>
      </c>
      <c r="M443" s="61">
        <f t="shared" si="10"/>
        <v>0.5</v>
      </c>
      <c r="N443" s="66"/>
    </row>
    <row r="444" spans="1:14" ht="285" x14ac:dyDescent="0.3">
      <c r="A444" s="94" t="s">
        <v>849</v>
      </c>
      <c r="B444" s="54" t="s">
        <v>183</v>
      </c>
      <c r="C444" s="54" t="s">
        <v>184</v>
      </c>
      <c r="D444" s="55" t="s">
        <v>124</v>
      </c>
      <c r="E444" s="54" t="s">
        <v>100</v>
      </c>
      <c r="F444" s="54" t="s">
        <v>185</v>
      </c>
      <c r="G444" s="54" t="s">
        <v>186</v>
      </c>
      <c r="H444" s="56" t="s">
        <v>742</v>
      </c>
      <c r="I444" s="58">
        <v>1</v>
      </c>
      <c r="J444" s="54">
        <v>1</v>
      </c>
      <c r="K444" s="54">
        <v>1</v>
      </c>
      <c r="L444" s="54">
        <v>1</v>
      </c>
      <c r="M444" s="54">
        <v>0.5</v>
      </c>
      <c r="N444" s="59"/>
    </row>
    <row r="445" spans="1:14" ht="225" x14ac:dyDescent="0.3">
      <c r="A445" s="94" t="s">
        <v>850</v>
      </c>
      <c r="B445" s="61" t="s">
        <v>183</v>
      </c>
      <c r="C445" s="61" t="s">
        <v>184</v>
      </c>
      <c r="D445" s="62" t="s">
        <v>124</v>
      </c>
      <c r="E445" s="61" t="s">
        <v>100</v>
      </c>
      <c r="F445" s="61" t="s">
        <v>185</v>
      </c>
      <c r="G445" s="61" t="s">
        <v>186</v>
      </c>
      <c r="H445" s="63" t="s">
        <v>743</v>
      </c>
      <c r="I445" s="65">
        <v>1</v>
      </c>
      <c r="J445" s="61">
        <v>1</v>
      </c>
      <c r="K445" s="61">
        <v>1</v>
      </c>
      <c r="L445" s="61">
        <v>1</v>
      </c>
      <c r="M445" s="61">
        <v>1</v>
      </c>
      <c r="N445" s="66"/>
    </row>
    <row r="446" spans="1:14" ht="225" x14ac:dyDescent="0.3">
      <c r="A446" s="94" t="s">
        <v>851</v>
      </c>
      <c r="B446" s="54" t="s">
        <v>183</v>
      </c>
      <c r="C446" s="54" t="s">
        <v>184</v>
      </c>
      <c r="D446" s="55" t="s">
        <v>124</v>
      </c>
      <c r="E446" s="54" t="s">
        <v>100</v>
      </c>
      <c r="F446" s="54" t="s">
        <v>185</v>
      </c>
      <c r="G446" s="54" t="s">
        <v>186</v>
      </c>
      <c r="H446" s="56" t="s">
        <v>744</v>
      </c>
      <c r="I446" s="58">
        <v>0</v>
      </c>
      <c r="J446" s="54">
        <f>2/4</f>
        <v>0.5</v>
      </c>
      <c r="K446" s="54">
        <v>0</v>
      </c>
      <c r="L446" s="54">
        <v>1</v>
      </c>
      <c r="M446" s="54">
        <v>1</v>
      </c>
      <c r="N446" s="59"/>
    </row>
    <row r="447" spans="1:14" ht="270" x14ac:dyDescent="0.3">
      <c r="A447" s="94" t="s">
        <v>852</v>
      </c>
      <c r="B447" s="61" t="s">
        <v>183</v>
      </c>
      <c r="C447" s="61" t="s">
        <v>184</v>
      </c>
      <c r="D447" s="62" t="s">
        <v>124</v>
      </c>
      <c r="E447" s="61" t="s">
        <v>100</v>
      </c>
      <c r="F447" s="61" t="s">
        <v>185</v>
      </c>
      <c r="G447" s="61" t="s">
        <v>186</v>
      </c>
      <c r="H447" s="63" t="s">
        <v>745</v>
      </c>
      <c r="I447" s="65">
        <v>1</v>
      </c>
      <c r="J447" s="61">
        <v>1</v>
      </c>
      <c r="K447" s="61">
        <v>1</v>
      </c>
      <c r="L447" s="61">
        <v>1</v>
      </c>
      <c r="M447" s="61">
        <v>1</v>
      </c>
      <c r="N447" s="66"/>
    </row>
    <row r="448" spans="1:14" ht="345" x14ac:dyDescent="0.3">
      <c r="A448" s="94" t="s">
        <v>853</v>
      </c>
      <c r="B448" s="54" t="s">
        <v>183</v>
      </c>
      <c r="C448" s="54" t="s">
        <v>184</v>
      </c>
      <c r="D448" s="55" t="s">
        <v>124</v>
      </c>
      <c r="E448" s="54" t="s">
        <v>100</v>
      </c>
      <c r="F448" s="54" t="s">
        <v>185</v>
      </c>
      <c r="G448" s="54" t="s">
        <v>186</v>
      </c>
      <c r="H448" s="56" t="s">
        <v>746</v>
      </c>
      <c r="I448" s="58">
        <v>1</v>
      </c>
      <c r="J448" s="54">
        <v>1</v>
      </c>
      <c r="K448" s="54">
        <v>1</v>
      </c>
      <c r="L448" s="54">
        <v>1</v>
      </c>
      <c r="M448" s="54">
        <v>1</v>
      </c>
      <c r="N448" s="59"/>
    </row>
    <row r="449" spans="1:14" ht="375" x14ac:dyDescent="0.3">
      <c r="A449" s="94" t="s">
        <v>854</v>
      </c>
      <c r="B449" s="61" t="s">
        <v>183</v>
      </c>
      <c r="C449" s="61" t="s">
        <v>184</v>
      </c>
      <c r="D449" s="62" t="s">
        <v>124</v>
      </c>
      <c r="E449" s="61" t="s">
        <v>100</v>
      </c>
      <c r="F449" s="61" t="s">
        <v>185</v>
      </c>
      <c r="G449" s="61" t="s">
        <v>186</v>
      </c>
      <c r="H449" s="63" t="s">
        <v>747</v>
      </c>
      <c r="I449" s="65">
        <v>1</v>
      </c>
      <c r="J449" s="61">
        <v>1</v>
      </c>
      <c r="K449" s="61">
        <v>1</v>
      </c>
      <c r="L449" s="61">
        <v>1</v>
      </c>
      <c r="M449" s="61">
        <v>1</v>
      </c>
      <c r="N449" s="66"/>
    </row>
    <row r="450" spans="1:14" ht="255" x14ac:dyDescent="0.3">
      <c r="A450" s="94" t="s">
        <v>855</v>
      </c>
      <c r="B450" s="54" t="s">
        <v>183</v>
      </c>
      <c r="C450" s="54" t="s">
        <v>184</v>
      </c>
      <c r="D450" s="55" t="s">
        <v>124</v>
      </c>
      <c r="E450" s="54" t="s">
        <v>100</v>
      </c>
      <c r="F450" s="54" t="s">
        <v>185</v>
      </c>
      <c r="G450" s="54" t="s">
        <v>186</v>
      </c>
      <c r="H450" s="56" t="s">
        <v>748</v>
      </c>
      <c r="I450" s="58">
        <v>1</v>
      </c>
      <c r="J450" s="54">
        <v>1</v>
      </c>
      <c r="K450" s="54">
        <v>1</v>
      </c>
      <c r="L450" s="54">
        <v>1</v>
      </c>
      <c r="M450" s="54">
        <v>1</v>
      </c>
      <c r="N450" s="59"/>
    </row>
    <row r="451" spans="1:14" ht="330" x14ac:dyDescent="0.3">
      <c r="A451" s="94" t="s">
        <v>856</v>
      </c>
      <c r="B451" s="61" t="s">
        <v>183</v>
      </c>
      <c r="C451" s="61" t="s">
        <v>184</v>
      </c>
      <c r="D451" s="62" t="s">
        <v>124</v>
      </c>
      <c r="E451" s="61" t="s">
        <v>100</v>
      </c>
      <c r="F451" s="61" t="s">
        <v>185</v>
      </c>
      <c r="G451" s="61" t="s">
        <v>186</v>
      </c>
      <c r="H451" s="63" t="s">
        <v>749</v>
      </c>
      <c r="I451" s="65">
        <v>1</v>
      </c>
      <c r="J451" s="61">
        <v>1</v>
      </c>
      <c r="K451" s="61">
        <v>1</v>
      </c>
      <c r="L451" s="61">
        <v>1</v>
      </c>
      <c r="M451" s="61">
        <v>1</v>
      </c>
      <c r="N451" s="66"/>
    </row>
    <row r="452" spans="1:14" ht="330" x14ac:dyDescent="0.3">
      <c r="A452" s="94" t="s">
        <v>857</v>
      </c>
      <c r="B452" s="54" t="s">
        <v>183</v>
      </c>
      <c r="C452" s="54" t="s">
        <v>184</v>
      </c>
      <c r="D452" s="55" t="s">
        <v>124</v>
      </c>
      <c r="E452" s="54" t="s">
        <v>100</v>
      </c>
      <c r="F452" s="54" t="s">
        <v>185</v>
      </c>
      <c r="G452" s="54" t="s">
        <v>186</v>
      </c>
      <c r="H452" s="56" t="s">
        <v>750</v>
      </c>
      <c r="I452" s="58">
        <v>0</v>
      </c>
      <c r="J452" s="54">
        <f>3/4</f>
        <v>0.75</v>
      </c>
      <c r="K452" s="54">
        <v>0</v>
      </c>
      <c r="L452" s="54">
        <v>0</v>
      </c>
      <c r="M452" s="54">
        <v>0</v>
      </c>
      <c r="N452" s="59"/>
    </row>
    <row r="453" spans="1:14" ht="345" x14ac:dyDescent="0.3">
      <c r="A453" s="94" t="s">
        <v>858</v>
      </c>
      <c r="B453" s="61" t="s">
        <v>183</v>
      </c>
      <c r="C453" s="61" t="s">
        <v>184</v>
      </c>
      <c r="D453" s="62" t="s">
        <v>124</v>
      </c>
      <c r="E453" s="61" t="s">
        <v>100</v>
      </c>
      <c r="F453" s="61" t="s">
        <v>185</v>
      </c>
      <c r="G453" s="61" t="s">
        <v>186</v>
      </c>
      <c r="H453" s="63" t="s">
        <v>751</v>
      </c>
      <c r="I453" s="65">
        <v>1</v>
      </c>
      <c r="J453" s="61">
        <v>1</v>
      </c>
      <c r="K453" s="61">
        <v>1</v>
      </c>
      <c r="L453" s="61">
        <v>1</v>
      </c>
      <c r="M453" s="61">
        <v>1</v>
      </c>
      <c r="N453" s="66"/>
    </row>
    <row r="454" spans="1:14" ht="360" x14ac:dyDescent="0.3">
      <c r="A454" s="94" t="s">
        <v>859</v>
      </c>
      <c r="B454" s="54" t="s">
        <v>183</v>
      </c>
      <c r="C454" s="54" t="s">
        <v>184</v>
      </c>
      <c r="D454" s="55" t="s">
        <v>124</v>
      </c>
      <c r="E454" s="54" t="s">
        <v>100</v>
      </c>
      <c r="F454" s="54" t="s">
        <v>185</v>
      </c>
      <c r="G454" s="54" t="s">
        <v>186</v>
      </c>
      <c r="H454" s="56" t="s">
        <v>752</v>
      </c>
      <c r="I454" s="58">
        <v>1</v>
      </c>
      <c r="J454" s="54">
        <v>1</v>
      </c>
      <c r="K454" s="54">
        <v>1</v>
      </c>
      <c r="L454" s="54">
        <v>1</v>
      </c>
      <c r="M454" s="54">
        <v>1</v>
      </c>
      <c r="N454" s="59"/>
    </row>
    <row r="455" spans="1:14" ht="240" x14ac:dyDescent="0.3">
      <c r="A455" s="94" t="s">
        <v>860</v>
      </c>
      <c r="B455" s="61" t="s">
        <v>183</v>
      </c>
      <c r="C455" s="61" t="s">
        <v>184</v>
      </c>
      <c r="D455" s="62" t="s">
        <v>124</v>
      </c>
      <c r="E455" s="61" t="s">
        <v>100</v>
      </c>
      <c r="F455" s="61" t="s">
        <v>185</v>
      </c>
      <c r="G455" s="61" t="s">
        <v>186</v>
      </c>
      <c r="H455" s="63" t="s">
        <v>753</v>
      </c>
      <c r="I455" s="65">
        <v>0</v>
      </c>
      <c r="J455" s="61">
        <f>1/7</f>
        <v>0.14285714285714285</v>
      </c>
      <c r="K455" s="61">
        <v>0</v>
      </c>
      <c r="L455" s="61">
        <v>1</v>
      </c>
      <c r="M455" s="61">
        <f>1/2</f>
        <v>0.5</v>
      </c>
      <c r="N455" s="66"/>
    </row>
    <row r="456" spans="1:14" ht="300" x14ac:dyDescent="0.3">
      <c r="A456" s="94" t="s">
        <v>861</v>
      </c>
      <c r="B456" s="54" t="s">
        <v>183</v>
      </c>
      <c r="C456" s="54" t="s">
        <v>184</v>
      </c>
      <c r="D456" s="55" t="s">
        <v>124</v>
      </c>
      <c r="E456" s="54" t="s">
        <v>100</v>
      </c>
      <c r="F456" s="54" t="s">
        <v>185</v>
      </c>
      <c r="G456" s="54" t="s">
        <v>186</v>
      </c>
      <c r="H456" s="56" t="s">
        <v>754</v>
      </c>
      <c r="I456" s="58">
        <v>1</v>
      </c>
      <c r="J456" s="54">
        <v>1</v>
      </c>
      <c r="K456" s="54">
        <v>1</v>
      </c>
      <c r="L456" s="54">
        <v>1</v>
      </c>
      <c r="M456" s="54">
        <v>1</v>
      </c>
      <c r="N456" s="59"/>
    </row>
    <row r="457" spans="1:14" ht="330" x14ac:dyDescent="0.3">
      <c r="A457" s="94" t="s">
        <v>862</v>
      </c>
      <c r="B457" s="61" t="s">
        <v>183</v>
      </c>
      <c r="C457" s="61" t="s">
        <v>184</v>
      </c>
      <c r="D457" s="62" t="s">
        <v>124</v>
      </c>
      <c r="E457" s="61" t="s">
        <v>100</v>
      </c>
      <c r="F457" s="61" t="s">
        <v>185</v>
      </c>
      <c r="G457" s="61" t="s">
        <v>186</v>
      </c>
      <c r="H457" s="63" t="s">
        <v>755</v>
      </c>
      <c r="I457" s="65">
        <v>1</v>
      </c>
      <c r="J457" s="61">
        <v>1</v>
      </c>
      <c r="K457" s="61">
        <v>1</v>
      </c>
      <c r="L457" s="61">
        <v>1</v>
      </c>
      <c r="M457" s="61">
        <v>1</v>
      </c>
      <c r="N457" s="66"/>
    </row>
    <row r="458" spans="1:14" ht="315" x14ac:dyDescent="0.3">
      <c r="A458" s="94" t="s">
        <v>863</v>
      </c>
      <c r="B458" s="54" t="s">
        <v>183</v>
      </c>
      <c r="C458" s="54" t="s">
        <v>184</v>
      </c>
      <c r="D458" s="55" t="s">
        <v>124</v>
      </c>
      <c r="E458" s="54" t="s">
        <v>100</v>
      </c>
      <c r="F458" s="54" t="s">
        <v>185</v>
      </c>
      <c r="G458" s="54" t="s">
        <v>186</v>
      </c>
      <c r="H458" s="56" t="s">
        <v>756</v>
      </c>
      <c r="I458" s="58">
        <v>1</v>
      </c>
      <c r="J458" s="54">
        <v>1</v>
      </c>
      <c r="K458" s="54">
        <v>1</v>
      </c>
      <c r="L458" s="54">
        <v>1</v>
      </c>
      <c r="M458" s="54">
        <v>1</v>
      </c>
      <c r="N458" s="59"/>
    </row>
    <row r="459" spans="1:14" ht="345" x14ac:dyDescent="0.3">
      <c r="A459" s="94" t="s">
        <v>864</v>
      </c>
      <c r="B459" s="61" t="s">
        <v>183</v>
      </c>
      <c r="C459" s="61" t="s">
        <v>184</v>
      </c>
      <c r="D459" s="62" t="s">
        <v>124</v>
      </c>
      <c r="E459" s="61" t="s">
        <v>100</v>
      </c>
      <c r="F459" s="61" t="s">
        <v>185</v>
      </c>
      <c r="G459" s="61" t="s">
        <v>186</v>
      </c>
      <c r="H459" s="63" t="s">
        <v>757</v>
      </c>
      <c r="I459" s="65">
        <v>1</v>
      </c>
      <c r="J459" s="61">
        <v>1</v>
      </c>
      <c r="K459" s="61">
        <v>1</v>
      </c>
      <c r="L459" s="61">
        <v>1</v>
      </c>
      <c r="M459" s="61">
        <v>1</v>
      </c>
      <c r="N459" s="66"/>
    </row>
    <row r="460" spans="1:14" ht="390" x14ac:dyDescent="0.3">
      <c r="A460" s="94" t="s">
        <v>865</v>
      </c>
      <c r="B460" s="54" t="s">
        <v>183</v>
      </c>
      <c r="C460" s="54" t="s">
        <v>184</v>
      </c>
      <c r="D460" s="55" t="s">
        <v>124</v>
      </c>
      <c r="E460" s="54" t="s">
        <v>100</v>
      </c>
      <c r="F460" s="54" t="s">
        <v>185</v>
      </c>
      <c r="G460" s="54" t="s">
        <v>186</v>
      </c>
      <c r="H460" s="56" t="s">
        <v>758</v>
      </c>
      <c r="I460" s="58">
        <v>1</v>
      </c>
      <c r="J460" s="54">
        <v>1</v>
      </c>
      <c r="K460" s="54">
        <v>1</v>
      </c>
      <c r="L460" s="54">
        <v>1</v>
      </c>
      <c r="M460" s="54">
        <v>1</v>
      </c>
      <c r="N460" s="59"/>
    </row>
    <row r="461" spans="1:14" ht="255" x14ac:dyDescent="0.3">
      <c r="A461" s="94" t="s">
        <v>866</v>
      </c>
      <c r="B461" s="61" t="s">
        <v>183</v>
      </c>
      <c r="C461" s="61" t="s">
        <v>184</v>
      </c>
      <c r="D461" s="62" t="s">
        <v>124</v>
      </c>
      <c r="E461" s="61" t="s">
        <v>100</v>
      </c>
      <c r="F461" s="61" t="s">
        <v>185</v>
      </c>
      <c r="G461" s="61" t="s">
        <v>186</v>
      </c>
      <c r="H461" s="63" t="s">
        <v>759</v>
      </c>
      <c r="I461" s="65">
        <v>1</v>
      </c>
      <c r="J461" s="61">
        <v>1</v>
      </c>
      <c r="K461" s="61">
        <v>1</v>
      </c>
      <c r="L461" s="61">
        <v>1</v>
      </c>
      <c r="M461" s="61">
        <v>1</v>
      </c>
      <c r="N461" s="66"/>
    </row>
    <row r="462" spans="1:14" ht="270" x14ac:dyDescent="0.3">
      <c r="A462" s="94" t="s">
        <v>867</v>
      </c>
      <c r="B462" s="54" t="s">
        <v>183</v>
      </c>
      <c r="C462" s="54" t="s">
        <v>184</v>
      </c>
      <c r="D462" s="55" t="s">
        <v>124</v>
      </c>
      <c r="E462" s="54" t="s">
        <v>100</v>
      </c>
      <c r="F462" s="54" t="s">
        <v>185</v>
      </c>
      <c r="G462" s="54" t="s">
        <v>186</v>
      </c>
      <c r="H462" s="56" t="s">
        <v>760</v>
      </c>
      <c r="I462" s="58">
        <v>0</v>
      </c>
      <c r="J462" s="54">
        <f>2/5</f>
        <v>0.4</v>
      </c>
      <c r="K462" s="54">
        <v>0</v>
      </c>
      <c r="L462" s="54">
        <v>1</v>
      </c>
      <c r="M462" s="54">
        <v>1</v>
      </c>
      <c r="N462" s="59"/>
    </row>
    <row r="463" spans="1:14" ht="315" x14ac:dyDescent="0.3">
      <c r="A463" s="94" t="s">
        <v>868</v>
      </c>
      <c r="B463" s="61" t="s">
        <v>183</v>
      </c>
      <c r="C463" s="61" t="s">
        <v>184</v>
      </c>
      <c r="D463" s="62" t="s">
        <v>124</v>
      </c>
      <c r="E463" s="61" t="s">
        <v>100</v>
      </c>
      <c r="F463" s="61" t="s">
        <v>185</v>
      </c>
      <c r="G463" s="61" t="s">
        <v>186</v>
      </c>
      <c r="H463" s="63" t="s">
        <v>761</v>
      </c>
      <c r="I463" s="65">
        <v>1</v>
      </c>
      <c r="J463" s="61">
        <v>1</v>
      </c>
      <c r="K463" s="61">
        <v>1</v>
      </c>
      <c r="L463" s="61">
        <v>1</v>
      </c>
      <c r="M463" s="61">
        <v>1</v>
      </c>
      <c r="N463" s="66"/>
    </row>
    <row r="464" spans="1:14" ht="409.5" x14ac:dyDescent="0.3">
      <c r="A464" s="94" t="s">
        <v>869</v>
      </c>
      <c r="B464" s="54" t="s">
        <v>183</v>
      </c>
      <c r="C464" s="54" t="s">
        <v>184</v>
      </c>
      <c r="D464" s="55" t="s">
        <v>124</v>
      </c>
      <c r="E464" s="54" t="s">
        <v>100</v>
      </c>
      <c r="F464" s="54" t="s">
        <v>185</v>
      </c>
      <c r="G464" s="54" t="s">
        <v>186</v>
      </c>
      <c r="H464" s="56" t="s">
        <v>762</v>
      </c>
      <c r="I464" s="58">
        <v>1</v>
      </c>
      <c r="J464" s="54">
        <v>1</v>
      </c>
      <c r="K464" s="54">
        <v>1</v>
      </c>
      <c r="L464" s="54">
        <v>1</v>
      </c>
      <c r="M464" s="54">
        <v>1</v>
      </c>
      <c r="N464" s="59"/>
    </row>
    <row r="465" spans="1:14" ht="409.5" x14ac:dyDescent="0.3">
      <c r="A465" s="94" t="s">
        <v>870</v>
      </c>
      <c r="B465" s="61" t="s">
        <v>183</v>
      </c>
      <c r="C465" s="61" t="s">
        <v>184</v>
      </c>
      <c r="D465" s="62" t="s">
        <v>124</v>
      </c>
      <c r="E465" s="61" t="s">
        <v>100</v>
      </c>
      <c r="F465" s="61" t="s">
        <v>185</v>
      </c>
      <c r="G465" s="61" t="s">
        <v>186</v>
      </c>
      <c r="H465" s="63" t="s">
        <v>763</v>
      </c>
      <c r="I465" s="65">
        <v>1</v>
      </c>
      <c r="J465" s="61">
        <v>1</v>
      </c>
      <c r="K465" s="61">
        <v>1</v>
      </c>
      <c r="L465" s="61">
        <v>1</v>
      </c>
      <c r="M465" s="61">
        <v>1</v>
      </c>
      <c r="N465" s="66"/>
    </row>
    <row r="466" spans="1:14" ht="390" x14ac:dyDescent="0.3">
      <c r="A466" s="94" t="s">
        <v>871</v>
      </c>
      <c r="B466" s="54" t="s">
        <v>183</v>
      </c>
      <c r="C466" s="54" t="s">
        <v>184</v>
      </c>
      <c r="D466" s="55" t="s">
        <v>124</v>
      </c>
      <c r="E466" s="54" t="s">
        <v>100</v>
      </c>
      <c r="F466" s="54" t="s">
        <v>185</v>
      </c>
      <c r="G466" s="54" t="s">
        <v>186</v>
      </c>
      <c r="H466" s="56" t="s">
        <v>764</v>
      </c>
      <c r="I466" s="58">
        <v>0</v>
      </c>
      <c r="J466" s="54">
        <f>4/5</f>
        <v>0.8</v>
      </c>
      <c r="K466" s="54">
        <v>0</v>
      </c>
      <c r="L466" s="54">
        <v>1</v>
      </c>
      <c r="M466" s="54">
        <v>1</v>
      </c>
      <c r="N466" s="59"/>
    </row>
    <row r="467" spans="1:14" ht="300" x14ac:dyDescent="0.3">
      <c r="A467" s="94" t="s">
        <v>872</v>
      </c>
      <c r="B467" s="61" t="s">
        <v>183</v>
      </c>
      <c r="C467" s="61" t="s">
        <v>184</v>
      </c>
      <c r="D467" s="62" t="s">
        <v>124</v>
      </c>
      <c r="E467" s="61" t="s">
        <v>100</v>
      </c>
      <c r="F467" s="61" t="s">
        <v>185</v>
      </c>
      <c r="G467" s="61" t="s">
        <v>186</v>
      </c>
      <c r="H467" s="63" t="s">
        <v>765</v>
      </c>
      <c r="I467" s="65">
        <v>1</v>
      </c>
      <c r="J467" s="61">
        <v>1</v>
      </c>
      <c r="K467" s="61">
        <v>1</v>
      </c>
      <c r="L467" s="61">
        <v>1</v>
      </c>
      <c r="M467" s="61">
        <v>1</v>
      </c>
      <c r="N467" s="66"/>
    </row>
    <row r="468" spans="1:14" ht="369.75" x14ac:dyDescent="0.3">
      <c r="A468" s="94" t="s">
        <v>846</v>
      </c>
      <c r="B468" s="54" t="s">
        <v>188</v>
      </c>
      <c r="C468" s="54" t="s">
        <v>189</v>
      </c>
      <c r="D468" s="55" t="s">
        <v>190</v>
      </c>
      <c r="E468" s="54" t="s">
        <v>87</v>
      </c>
      <c r="F468" s="69" t="s">
        <v>191</v>
      </c>
      <c r="G468" s="69" t="s">
        <v>192</v>
      </c>
      <c r="H468" s="94" t="s">
        <v>766</v>
      </c>
      <c r="I468" s="92">
        <v>1</v>
      </c>
      <c r="J468" s="93">
        <v>1</v>
      </c>
      <c r="K468" s="93">
        <v>1</v>
      </c>
      <c r="L468" s="93">
        <v>1</v>
      </c>
      <c r="M468" s="93">
        <v>1</v>
      </c>
      <c r="N468" s="59"/>
    </row>
    <row r="469" spans="1:14" ht="318.75" x14ac:dyDescent="0.3">
      <c r="A469" s="94" t="s">
        <v>847</v>
      </c>
      <c r="B469" s="61" t="s">
        <v>188</v>
      </c>
      <c r="C469" s="61" t="s">
        <v>189</v>
      </c>
      <c r="D469" s="62" t="s">
        <v>190</v>
      </c>
      <c r="E469" s="61" t="s">
        <v>87</v>
      </c>
      <c r="F469" s="69" t="s">
        <v>191</v>
      </c>
      <c r="G469" s="69" t="s">
        <v>192</v>
      </c>
      <c r="H469" s="95" t="s">
        <v>767</v>
      </c>
      <c r="I469" s="65">
        <v>1</v>
      </c>
      <c r="J469" s="61">
        <v>1</v>
      </c>
      <c r="K469" s="61">
        <v>1</v>
      </c>
      <c r="L469" s="61">
        <v>1</v>
      </c>
      <c r="M469" s="61">
        <v>1</v>
      </c>
      <c r="N469" s="66"/>
    </row>
    <row r="470" spans="1:14" ht="255" x14ac:dyDescent="0.3">
      <c r="A470" s="94" t="s">
        <v>848</v>
      </c>
      <c r="B470" s="54" t="s">
        <v>188</v>
      </c>
      <c r="C470" s="54" t="s">
        <v>189</v>
      </c>
      <c r="D470" s="55" t="s">
        <v>190</v>
      </c>
      <c r="E470" s="54" t="s">
        <v>87</v>
      </c>
      <c r="F470" s="69" t="s">
        <v>191</v>
      </c>
      <c r="G470" s="69" t="s">
        <v>192</v>
      </c>
      <c r="H470" s="56" t="s">
        <v>768</v>
      </c>
      <c r="I470" s="58">
        <v>1</v>
      </c>
      <c r="J470" s="54">
        <v>1</v>
      </c>
      <c r="K470" s="54">
        <v>1</v>
      </c>
      <c r="L470" s="54">
        <v>1</v>
      </c>
      <c r="M470" s="54">
        <v>1</v>
      </c>
      <c r="N470" s="59"/>
    </row>
    <row r="471" spans="1:14" ht="375" x14ac:dyDescent="0.3">
      <c r="A471" s="94" t="s">
        <v>849</v>
      </c>
      <c r="B471" s="61" t="s">
        <v>188</v>
      </c>
      <c r="C471" s="61" t="s">
        <v>189</v>
      </c>
      <c r="D471" s="62" t="s">
        <v>190</v>
      </c>
      <c r="E471" s="61" t="s">
        <v>87</v>
      </c>
      <c r="F471" s="69" t="s">
        <v>191</v>
      </c>
      <c r="G471" s="69" t="s">
        <v>192</v>
      </c>
      <c r="H471" s="63" t="s">
        <v>769</v>
      </c>
      <c r="I471" s="65">
        <v>1</v>
      </c>
      <c r="J471" s="61">
        <v>1</v>
      </c>
      <c r="K471" s="61">
        <v>1</v>
      </c>
      <c r="L471" s="61">
        <v>1</v>
      </c>
      <c r="M471" s="61">
        <v>1</v>
      </c>
      <c r="N471" s="66"/>
    </row>
    <row r="472" spans="1:14" ht="240" x14ac:dyDescent="0.3">
      <c r="A472" s="94" t="s">
        <v>850</v>
      </c>
      <c r="B472" s="54" t="s">
        <v>188</v>
      </c>
      <c r="C472" s="54" t="s">
        <v>189</v>
      </c>
      <c r="D472" s="55" t="s">
        <v>190</v>
      </c>
      <c r="E472" s="54" t="s">
        <v>87</v>
      </c>
      <c r="F472" s="69" t="s">
        <v>191</v>
      </c>
      <c r="G472" s="69" t="s">
        <v>192</v>
      </c>
      <c r="H472" s="56" t="s">
        <v>770</v>
      </c>
      <c r="I472" s="58">
        <v>1</v>
      </c>
      <c r="J472" s="54">
        <v>1</v>
      </c>
      <c r="K472" s="54">
        <v>1</v>
      </c>
      <c r="L472" s="54">
        <v>1</v>
      </c>
      <c r="M472" s="54">
        <v>1</v>
      </c>
      <c r="N472" s="59"/>
    </row>
    <row r="473" spans="1:14" ht="240" x14ac:dyDescent="0.3">
      <c r="A473" s="94" t="s">
        <v>851</v>
      </c>
      <c r="B473" s="61" t="s">
        <v>188</v>
      </c>
      <c r="C473" s="61" t="s">
        <v>189</v>
      </c>
      <c r="D473" s="62" t="s">
        <v>190</v>
      </c>
      <c r="E473" s="61" t="s">
        <v>87</v>
      </c>
      <c r="F473" s="69" t="s">
        <v>191</v>
      </c>
      <c r="G473" s="69" t="s">
        <v>192</v>
      </c>
      <c r="H473" s="63" t="s">
        <v>771</v>
      </c>
      <c r="I473" s="65">
        <v>1</v>
      </c>
      <c r="J473" s="61">
        <v>1</v>
      </c>
      <c r="K473" s="61">
        <v>1</v>
      </c>
      <c r="L473" s="61">
        <v>1</v>
      </c>
      <c r="M473" s="61">
        <v>1</v>
      </c>
      <c r="N473" s="66"/>
    </row>
    <row r="474" spans="1:14" ht="255" x14ac:dyDescent="0.3">
      <c r="A474" s="94" t="s">
        <v>852</v>
      </c>
      <c r="B474" s="54" t="s">
        <v>188</v>
      </c>
      <c r="C474" s="54" t="s">
        <v>189</v>
      </c>
      <c r="D474" s="55" t="s">
        <v>190</v>
      </c>
      <c r="E474" s="54" t="s">
        <v>87</v>
      </c>
      <c r="F474" s="69" t="s">
        <v>191</v>
      </c>
      <c r="G474" s="69" t="s">
        <v>192</v>
      </c>
      <c r="H474" s="56" t="s">
        <v>772</v>
      </c>
      <c r="I474" s="58">
        <v>1</v>
      </c>
      <c r="J474" s="54">
        <v>1</v>
      </c>
      <c r="K474" s="54">
        <v>1</v>
      </c>
      <c r="L474" s="54">
        <v>1</v>
      </c>
      <c r="M474" s="54">
        <v>1</v>
      </c>
      <c r="N474" s="59"/>
    </row>
    <row r="475" spans="1:14" ht="409.5" x14ac:dyDescent="0.3">
      <c r="A475" s="94" t="s">
        <v>853</v>
      </c>
      <c r="B475" s="61" t="s">
        <v>188</v>
      </c>
      <c r="C475" s="61" t="s">
        <v>189</v>
      </c>
      <c r="D475" s="62" t="s">
        <v>190</v>
      </c>
      <c r="E475" s="61" t="s">
        <v>87</v>
      </c>
      <c r="F475" s="69" t="s">
        <v>191</v>
      </c>
      <c r="G475" s="69" t="s">
        <v>192</v>
      </c>
      <c r="H475" s="63" t="s">
        <v>773</v>
      </c>
      <c r="I475" s="65">
        <v>1</v>
      </c>
      <c r="J475" s="61">
        <v>1</v>
      </c>
      <c r="K475" s="61">
        <v>1</v>
      </c>
      <c r="L475" s="61">
        <v>1</v>
      </c>
      <c r="M475" s="61">
        <v>1</v>
      </c>
      <c r="N475" s="66"/>
    </row>
    <row r="476" spans="1:14" ht="360" x14ac:dyDescent="0.3">
      <c r="A476" s="94" t="s">
        <v>854</v>
      </c>
      <c r="B476" s="54" t="s">
        <v>188</v>
      </c>
      <c r="C476" s="54" t="s">
        <v>189</v>
      </c>
      <c r="D476" s="55" t="s">
        <v>190</v>
      </c>
      <c r="E476" s="54" t="s">
        <v>87</v>
      </c>
      <c r="F476" s="69" t="s">
        <v>191</v>
      </c>
      <c r="G476" s="69" t="s">
        <v>192</v>
      </c>
      <c r="H476" s="56" t="s">
        <v>774</v>
      </c>
      <c r="I476" s="58">
        <v>1</v>
      </c>
      <c r="J476" s="54">
        <v>1</v>
      </c>
      <c r="K476" s="54">
        <v>1</v>
      </c>
      <c r="L476" s="54">
        <v>1</v>
      </c>
      <c r="M476" s="54">
        <v>1</v>
      </c>
      <c r="N476" s="59"/>
    </row>
    <row r="477" spans="1:14" ht="300" x14ac:dyDescent="0.3">
      <c r="A477" s="94" t="s">
        <v>855</v>
      </c>
      <c r="B477" s="61" t="s">
        <v>188</v>
      </c>
      <c r="C477" s="61" t="s">
        <v>189</v>
      </c>
      <c r="D477" s="62" t="s">
        <v>190</v>
      </c>
      <c r="E477" s="61" t="s">
        <v>87</v>
      </c>
      <c r="F477" s="69" t="s">
        <v>191</v>
      </c>
      <c r="G477" s="69" t="s">
        <v>192</v>
      </c>
      <c r="H477" s="63" t="s">
        <v>775</v>
      </c>
      <c r="I477" s="65">
        <v>1</v>
      </c>
      <c r="J477" s="61">
        <v>1</v>
      </c>
      <c r="K477" s="61">
        <v>1</v>
      </c>
      <c r="L477" s="61">
        <v>1</v>
      </c>
      <c r="M477" s="61">
        <v>1</v>
      </c>
      <c r="N477" s="66"/>
    </row>
    <row r="478" spans="1:14" ht="409.5" x14ac:dyDescent="0.3">
      <c r="A478" s="94" t="s">
        <v>856</v>
      </c>
      <c r="B478" s="54" t="s">
        <v>188</v>
      </c>
      <c r="C478" s="54" t="s">
        <v>189</v>
      </c>
      <c r="D478" s="55" t="s">
        <v>190</v>
      </c>
      <c r="E478" s="54" t="s">
        <v>87</v>
      </c>
      <c r="F478" s="69" t="s">
        <v>191</v>
      </c>
      <c r="G478" s="69" t="s">
        <v>192</v>
      </c>
      <c r="H478" s="56" t="s">
        <v>776</v>
      </c>
      <c r="I478" s="58">
        <v>1</v>
      </c>
      <c r="J478" s="54">
        <v>1</v>
      </c>
      <c r="K478" s="54">
        <v>1</v>
      </c>
      <c r="L478" s="54">
        <v>1</v>
      </c>
      <c r="M478" s="54">
        <v>1</v>
      </c>
      <c r="N478" s="59"/>
    </row>
    <row r="479" spans="1:14" ht="315" x14ac:dyDescent="0.3">
      <c r="A479" s="94" t="s">
        <v>857</v>
      </c>
      <c r="B479" s="61" t="s">
        <v>188</v>
      </c>
      <c r="C479" s="61" t="s">
        <v>189</v>
      </c>
      <c r="D479" s="62" t="s">
        <v>190</v>
      </c>
      <c r="E479" s="61" t="s">
        <v>87</v>
      </c>
      <c r="F479" s="69" t="s">
        <v>191</v>
      </c>
      <c r="G479" s="69" t="s">
        <v>192</v>
      </c>
      <c r="H479" s="63" t="s">
        <v>777</v>
      </c>
      <c r="I479" s="65">
        <v>0</v>
      </c>
      <c r="J479" s="61">
        <f>4/5</f>
        <v>0.8</v>
      </c>
      <c r="K479" s="61">
        <v>0</v>
      </c>
      <c r="L479" s="61">
        <v>1</v>
      </c>
      <c r="M479" s="61">
        <v>1</v>
      </c>
      <c r="N479" s="66"/>
    </row>
    <row r="480" spans="1:14" ht="345" x14ac:dyDescent="0.3">
      <c r="A480" s="94" t="s">
        <v>858</v>
      </c>
      <c r="B480" s="54" t="s">
        <v>188</v>
      </c>
      <c r="C480" s="54" t="s">
        <v>189</v>
      </c>
      <c r="D480" s="55" t="s">
        <v>190</v>
      </c>
      <c r="E480" s="54" t="s">
        <v>87</v>
      </c>
      <c r="F480" s="69" t="s">
        <v>191</v>
      </c>
      <c r="G480" s="69" t="s">
        <v>192</v>
      </c>
      <c r="H480" s="56" t="s">
        <v>778</v>
      </c>
      <c r="I480" s="58">
        <v>0</v>
      </c>
      <c r="J480" s="54">
        <v>0.8</v>
      </c>
      <c r="K480" s="54">
        <v>0</v>
      </c>
      <c r="L480" s="54">
        <v>1</v>
      </c>
      <c r="M480" s="54">
        <v>1</v>
      </c>
      <c r="N480" s="59"/>
    </row>
    <row r="481" spans="1:14" ht="360" x14ac:dyDescent="0.3">
      <c r="A481" s="94" t="s">
        <v>859</v>
      </c>
      <c r="B481" s="61" t="s">
        <v>188</v>
      </c>
      <c r="C481" s="61" t="s">
        <v>189</v>
      </c>
      <c r="D481" s="62" t="s">
        <v>190</v>
      </c>
      <c r="E481" s="61" t="s">
        <v>87</v>
      </c>
      <c r="F481" s="69" t="s">
        <v>191</v>
      </c>
      <c r="G481" s="69" t="s">
        <v>192</v>
      </c>
      <c r="H481" s="63" t="s">
        <v>779</v>
      </c>
      <c r="I481" s="65">
        <v>1</v>
      </c>
      <c r="J481" s="61">
        <v>1</v>
      </c>
      <c r="K481" s="61">
        <v>1</v>
      </c>
      <c r="L481" s="61">
        <v>1</v>
      </c>
      <c r="M481" s="61">
        <v>1</v>
      </c>
      <c r="N481" s="66"/>
    </row>
    <row r="482" spans="1:14" ht="285" x14ac:dyDescent="0.3">
      <c r="A482" s="94" t="s">
        <v>860</v>
      </c>
      <c r="B482" s="54" t="s">
        <v>188</v>
      </c>
      <c r="C482" s="54" t="s">
        <v>189</v>
      </c>
      <c r="D482" s="55" t="s">
        <v>190</v>
      </c>
      <c r="E482" s="54" t="s">
        <v>87</v>
      </c>
      <c r="F482" s="69" t="s">
        <v>191</v>
      </c>
      <c r="G482" s="69" t="s">
        <v>192</v>
      </c>
      <c r="H482" s="56" t="s">
        <v>780</v>
      </c>
      <c r="I482" s="58">
        <v>1</v>
      </c>
      <c r="J482" s="54">
        <v>1</v>
      </c>
      <c r="K482" s="54">
        <v>1</v>
      </c>
      <c r="L482" s="54">
        <v>1</v>
      </c>
      <c r="M482" s="54">
        <v>1</v>
      </c>
      <c r="N482" s="59"/>
    </row>
    <row r="483" spans="1:14" ht="345" x14ac:dyDescent="0.3">
      <c r="A483" s="94" t="s">
        <v>861</v>
      </c>
      <c r="B483" s="61" t="s">
        <v>188</v>
      </c>
      <c r="C483" s="61" t="s">
        <v>189</v>
      </c>
      <c r="D483" s="62" t="s">
        <v>190</v>
      </c>
      <c r="E483" s="61" t="s">
        <v>87</v>
      </c>
      <c r="F483" s="69" t="s">
        <v>191</v>
      </c>
      <c r="G483" s="69" t="s">
        <v>192</v>
      </c>
      <c r="H483" s="63" t="s">
        <v>781</v>
      </c>
      <c r="I483" s="65">
        <v>1</v>
      </c>
      <c r="J483" s="61">
        <v>1</v>
      </c>
      <c r="K483" s="61">
        <v>1</v>
      </c>
      <c r="L483" s="61">
        <v>1</v>
      </c>
      <c r="M483" s="61">
        <v>1</v>
      </c>
      <c r="N483" s="66"/>
    </row>
    <row r="484" spans="1:14" ht="345" x14ac:dyDescent="0.3">
      <c r="A484" s="94" t="s">
        <v>862</v>
      </c>
      <c r="B484" s="54" t="s">
        <v>188</v>
      </c>
      <c r="C484" s="54" t="s">
        <v>189</v>
      </c>
      <c r="D484" s="55" t="s">
        <v>190</v>
      </c>
      <c r="E484" s="54" t="s">
        <v>87</v>
      </c>
      <c r="F484" s="69" t="s">
        <v>191</v>
      </c>
      <c r="G484" s="69" t="s">
        <v>192</v>
      </c>
      <c r="H484" s="56" t="s">
        <v>782</v>
      </c>
      <c r="I484" s="58">
        <v>1</v>
      </c>
      <c r="J484" s="54">
        <v>1</v>
      </c>
      <c r="K484" s="54">
        <v>1</v>
      </c>
      <c r="L484" s="54">
        <v>1</v>
      </c>
      <c r="M484" s="54">
        <v>1</v>
      </c>
      <c r="N484" s="59"/>
    </row>
    <row r="485" spans="1:14" ht="345" x14ac:dyDescent="0.3">
      <c r="A485" s="94" t="s">
        <v>863</v>
      </c>
      <c r="B485" s="61" t="s">
        <v>188</v>
      </c>
      <c r="C485" s="61" t="s">
        <v>189</v>
      </c>
      <c r="D485" s="62" t="s">
        <v>190</v>
      </c>
      <c r="E485" s="61" t="s">
        <v>87</v>
      </c>
      <c r="F485" s="69" t="s">
        <v>191</v>
      </c>
      <c r="G485" s="69" t="s">
        <v>192</v>
      </c>
      <c r="H485" s="63" t="s">
        <v>783</v>
      </c>
      <c r="I485" s="65">
        <v>1</v>
      </c>
      <c r="J485" s="61">
        <v>1</v>
      </c>
      <c r="K485" s="61">
        <v>0</v>
      </c>
      <c r="L485" s="61">
        <v>1</v>
      </c>
      <c r="M485" s="61">
        <f>2/4</f>
        <v>0.5</v>
      </c>
      <c r="N485" s="66"/>
    </row>
    <row r="486" spans="1:14" ht="405" x14ac:dyDescent="0.3">
      <c r="A486" s="94" t="s">
        <v>864</v>
      </c>
      <c r="B486" s="54" t="s">
        <v>188</v>
      </c>
      <c r="C486" s="54" t="s">
        <v>189</v>
      </c>
      <c r="D486" s="55" t="s">
        <v>190</v>
      </c>
      <c r="E486" s="54" t="s">
        <v>87</v>
      </c>
      <c r="F486" s="69" t="s">
        <v>191</v>
      </c>
      <c r="G486" s="69" t="s">
        <v>192</v>
      </c>
      <c r="H486" s="56" t="s">
        <v>784</v>
      </c>
      <c r="I486" s="58">
        <v>1</v>
      </c>
      <c r="J486" s="54">
        <v>1</v>
      </c>
      <c r="K486" s="54">
        <v>1</v>
      </c>
      <c r="L486" s="54">
        <v>1</v>
      </c>
      <c r="M486" s="54">
        <v>1</v>
      </c>
      <c r="N486" s="59"/>
    </row>
    <row r="487" spans="1:14" ht="409.5" x14ac:dyDescent="0.3">
      <c r="A487" s="94" t="s">
        <v>865</v>
      </c>
      <c r="B487" s="61" t="s">
        <v>188</v>
      </c>
      <c r="C487" s="61" t="s">
        <v>189</v>
      </c>
      <c r="D487" s="62" t="s">
        <v>190</v>
      </c>
      <c r="E487" s="61" t="s">
        <v>87</v>
      </c>
      <c r="F487" s="69" t="s">
        <v>191</v>
      </c>
      <c r="G487" s="69" t="s">
        <v>192</v>
      </c>
      <c r="H487" s="63" t="s">
        <v>785</v>
      </c>
      <c r="I487" s="65">
        <v>1</v>
      </c>
      <c r="J487" s="61">
        <v>1</v>
      </c>
      <c r="K487" s="61">
        <v>1</v>
      </c>
      <c r="L487" s="61">
        <v>1</v>
      </c>
      <c r="M487" s="61">
        <v>1</v>
      </c>
      <c r="N487" s="66"/>
    </row>
    <row r="488" spans="1:14" ht="330" x14ac:dyDescent="0.3">
      <c r="A488" s="94" t="s">
        <v>866</v>
      </c>
      <c r="B488" s="54" t="s">
        <v>188</v>
      </c>
      <c r="C488" s="54" t="s">
        <v>189</v>
      </c>
      <c r="D488" s="55" t="s">
        <v>190</v>
      </c>
      <c r="E488" s="54" t="s">
        <v>87</v>
      </c>
      <c r="F488" s="69" t="s">
        <v>191</v>
      </c>
      <c r="G488" s="69" t="s">
        <v>192</v>
      </c>
      <c r="H488" s="56" t="s">
        <v>786</v>
      </c>
      <c r="I488" s="58">
        <v>1</v>
      </c>
      <c r="J488" s="54">
        <v>1</v>
      </c>
      <c r="K488" s="54">
        <v>1</v>
      </c>
      <c r="L488" s="54">
        <v>1</v>
      </c>
      <c r="M488" s="54">
        <v>1</v>
      </c>
      <c r="N488" s="59"/>
    </row>
    <row r="489" spans="1:14" ht="300" x14ac:dyDescent="0.3">
      <c r="A489" s="94" t="s">
        <v>867</v>
      </c>
      <c r="B489" s="61" t="s">
        <v>188</v>
      </c>
      <c r="C489" s="61" t="s">
        <v>189</v>
      </c>
      <c r="D489" s="62" t="s">
        <v>190</v>
      </c>
      <c r="E489" s="61" t="s">
        <v>87</v>
      </c>
      <c r="F489" s="69" t="s">
        <v>191</v>
      </c>
      <c r="G489" s="69" t="s">
        <v>192</v>
      </c>
      <c r="H489" s="63" t="s">
        <v>787</v>
      </c>
      <c r="I489" s="65">
        <v>1</v>
      </c>
      <c r="J489" s="61">
        <v>1</v>
      </c>
      <c r="K489" s="61">
        <v>1</v>
      </c>
      <c r="L489" s="61">
        <v>1</v>
      </c>
      <c r="M489" s="61">
        <v>1</v>
      </c>
      <c r="N489" s="66"/>
    </row>
    <row r="490" spans="1:14" ht="375" x14ac:dyDescent="0.3">
      <c r="A490" s="94" t="s">
        <v>868</v>
      </c>
      <c r="B490" s="54" t="s">
        <v>188</v>
      </c>
      <c r="C490" s="54" t="s">
        <v>189</v>
      </c>
      <c r="D490" s="55" t="s">
        <v>190</v>
      </c>
      <c r="E490" s="54" t="s">
        <v>87</v>
      </c>
      <c r="F490" s="69" t="s">
        <v>191</v>
      </c>
      <c r="G490" s="69" t="s">
        <v>192</v>
      </c>
      <c r="H490" s="56" t="s">
        <v>788</v>
      </c>
      <c r="I490" s="58">
        <v>1</v>
      </c>
      <c r="J490" s="54">
        <v>1</v>
      </c>
      <c r="K490" s="54">
        <v>1</v>
      </c>
      <c r="L490" s="54">
        <v>1</v>
      </c>
      <c r="M490" s="54">
        <v>1</v>
      </c>
      <c r="N490" s="59"/>
    </row>
    <row r="491" spans="1:14" ht="409.5" x14ac:dyDescent="0.3">
      <c r="A491" s="94" t="s">
        <v>869</v>
      </c>
      <c r="B491" s="61" t="s">
        <v>188</v>
      </c>
      <c r="C491" s="61" t="s">
        <v>189</v>
      </c>
      <c r="D491" s="62" t="s">
        <v>190</v>
      </c>
      <c r="E491" s="61" t="s">
        <v>87</v>
      </c>
      <c r="F491" s="69" t="s">
        <v>191</v>
      </c>
      <c r="G491" s="69" t="s">
        <v>192</v>
      </c>
      <c r="H491" s="63" t="s">
        <v>789</v>
      </c>
      <c r="I491" s="65">
        <v>1</v>
      </c>
      <c r="J491" s="61">
        <v>1</v>
      </c>
      <c r="K491" s="61">
        <v>1</v>
      </c>
      <c r="L491" s="61">
        <v>1</v>
      </c>
      <c r="M491" s="61">
        <v>1</v>
      </c>
      <c r="N491" s="66"/>
    </row>
    <row r="492" spans="1:14" ht="409.5" x14ac:dyDescent="0.3">
      <c r="A492" s="94" t="s">
        <v>870</v>
      </c>
      <c r="B492" s="54" t="s">
        <v>188</v>
      </c>
      <c r="C492" s="54" t="s">
        <v>189</v>
      </c>
      <c r="D492" s="55" t="s">
        <v>190</v>
      </c>
      <c r="E492" s="54" t="s">
        <v>87</v>
      </c>
      <c r="F492" s="69" t="s">
        <v>191</v>
      </c>
      <c r="G492" s="69" t="s">
        <v>192</v>
      </c>
      <c r="H492" s="56" t="s">
        <v>790</v>
      </c>
      <c r="I492" s="58">
        <v>1</v>
      </c>
      <c r="J492" s="54">
        <v>1</v>
      </c>
      <c r="K492" s="54">
        <v>1</v>
      </c>
      <c r="L492" s="54">
        <v>1</v>
      </c>
      <c r="M492" s="54">
        <v>1</v>
      </c>
      <c r="N492" s="59"/>
    </row>
    <row r="493" spans="1:14" ht="345" x14ac:dyDescent="0.3">
      <c r="A493" s="94" t="s">
        <v>871</v>
      </c>
      <c r="B493" s="61" t="s">
        <v>188</v>
      </c>
      <c r="C493" s="61" t="s">
        <v>189</v>
      </c>
      <c r="D493" s="62" t="s">
        <v>190</v>
      </c>
      <c r="E493" s="61" t="s">
        <v>87</v>
      </c>
      <c r="F493" s="69" t="s">
        <v>191</v>
      </c>
      <c r="G493" s="69" t="s">
        <v>192</v>
      </c>
      <c r="H493" s="63" t="s">
        <v>791</v>
      </c>
      <c r="I493" s="65">
        <v>1</v>
      </c>
      <c r="J493" s="61">
        <v>1</v>
      </c>
      <c r="K493" s="61">
        <v>1</v>
      </c>
      <c r="L493" s="61">
        <v>1</v>
      </c>
      <c r="M493" s="61">
        <v>1</v>
      </c>
      <c r="N493" s="66"/>
    </row>
    <row r="494" spans="1:14" ht="360" x14ac:dyDescent="0.3">
      <c r="A494" s="94" t="s">
        <v>872</v>
      </c>
      <c r="B494" s="54" t="s">
        <v>188</v>
      </c>
      <c r="C494" s="54" t="s">
        <v>189</v>
      </c>
      <c r="D494" s="55" t="s">
        <v>190</v>
      </c>
      <c r="E494" s="54" t="s">
        <v>87</v>
      </c>
      <c r="F494" s="69" t="s">
        <v>191</v>
      </c>
      <c r="G494" s="69" t="s">
        <v>192</v>
      </c>
      <c r="H494" s="56" t="s">
        <v>792</v>
      </c>
      <c r="I494" s="58">
        <v>1</v>
      </c>
      <c r="J494" s="54">
        <v>1</v>
      </c>
      <c r="K494" s="54">
        <v>1</v>
      </c>
      <c r="L494" s="54">
        <v>1</v>
      </c>
      <c r="M494" s="54">
        <v>1</v>
      </c>
      <c r="N494" s="59"/>
    </row>
    <row r="495" spans="1:14" ht="409.5" x14ac:dyDescent="0.3">
      <c r="A495" s="94" t="s">
        <v>846</v>
      </c>
      <c r="B495" s="61" t="s">
        <v>194</v>
      </c>
      <c r="C495" s="61" t="s">
        <v>92</v>
      </c>
      <c r="D495" s="62" t="s">
        <v>195</v>
      </c>
      <c r="E495" s="61" t="s">
        <v>87</v>
      </c>
      <c r="F495" s="61" t="s">
        <v>196</v>
      </c>
      <c r="G495" s="61" t="s">
        <v>793</v>
      </c>
      <c r="H495" s="63" t="s">
        <v>794</v>
      </c>
      <c r="I495" s="92">
        <v>1</v>
      </c>
      <c r="J495" s="93">
        <v>1</v>
      </c>
      <c r="K495" s="93">
        <v>1</v>
      </c>
      <c r="L495" s="93">
        <v>1</v>
      </c>
      <c r="M495" s="93">
        <v>1</v>
      </c>
      <c r="N495" s="66"/>
    </row>
    <row r="496" spans="1:14" ht="331.5" x14ac:dyDescent="0.3">
      <c r="A496" s="94" t="s">
        <v>847</v>
      </c>
      <c r="B496" s="54" t="s">
        <v>194</v>
      </c>
      <c r="C496" s="54" t="s">
        <v>92</v>
      </c>
      <c r="D496" s="55" t="s">
        <v>195</v>
      </c>
      <c r="E496" s="54" t="s">
        <v>87</v>
      </c>
      <c r="F496" s="54" t="s">
        <v>196</v>
      </c>
      <c r="G496" s="54" t="s">
        <v>793</v>
      </c>
      <c r="H496" s="98" t="s">
        <v>795</v>
      </c>
      <c r="I496" s="58">
        <v>1</v>
      </c>
      <c r="J496" s="54">
        <v>1</v>
      </c>
      <c r="K496" s="54">
        <v>1</v>
      </c>
      <c r="L496" s="54">
        <v>1</v>
      </c>
      <c r="M496" s="54">
        <v>1</v>
      </c>
      <c r="N496" s="99"/>
    </row>
    <row r="497" spans="1:14" ht="270" x14ac:dyDescent="0.3">
      <c r="A497" s="94" t="s">
        <v>848</v>
      </c>
      <c r="B497" s="61" t="s">
        <v>194</v>
      </c>
      <c r="C497" s="61" t="s">
        <v>92</v>
      </c>
      <c r="D497" s="62" t="s">
        <v>195</v>
      </c>
      <c r="E497" s="61" t="s">
        <v>87</v>
      </c>
      <c r="F497" s="61" t="s">
        <v>196</v>
      </c>
      <c r="G497" s="61" t="s">
        <v>793</v>
      </c>
      <c r="H497" s="100" t="s">
        <v>796</v>
      </c>
      <c r="I497" s="65">
        <v>1</v>
      </c>
      <c r="J497" s="61">
        <v>1</v>
      </c>
      <c r="K497" s="61">
        <v>1</v>
      </c>
      <c r="L497" s="61">
        <v>1</v>
      </c>
      <c r="M497" s="61">
        <v>1</v>
      </c>
      <c r="N497" s="101"/>
    </row>
    <row r="498" spans="1:14" ht="270" x14ac:dyDescent="0.3">
      <c r="A498" s="94" t="s">
        <v>849</v>
      </c>
      <c r="B498" s="54" t="s">
        <v>194</v>
      </c>
      <c r="C498" s="54" t="s">
        <v>92</v>
      </c>
      <c r="D498" s="55" t="s">
        <v>195</v>
      </c>
      <c r="E498" s="54" t="s">
        <v>87</v>
      </c>
      <c r="F498" s="54" t="s">
        <v>196</v>
      </c>
      <c r="G498" s="54" t="s">
        <v>793</v>
      </c>
      <c r="H498" s="98" t="s">
        <v>797</v>
      </c>
      <c r="I498" s="58">
        <v>1</v>
      </c>
      <c r="J498" s="54">
        <v>1</v>
      </c>
      <c r="K498" s="54">
        <v>1</v>
      </c>
      <c r="L498" s="54">
        <v>1</v>
      </c>
      <c r="M498" s="54">
        <v>1</v>
      </c>
      <c r="N498" s="99"/>
    </row>
    <row r="499" spans="1:14" ht="270" x14ac:dyDescent="0.3">
      <c r="A499" s="94" t="s">
        <v>850</v>
      </c>
      <c r="B499" s="61" t="s">
        <v>194</v>
      </c>
      <c r="C499" s="61" t="s">
        <v>92</v>
      </c>
      <c r="D499" s="62" t="s">
        <v>195</v>
      </c>
      <c r="E499" s="61" t="s">
        <v>87</v>
      </c>
      <c r="F499" s="61" t="s">
        <v>196</v>
      </c>
      <c r="G499" s="61" t="s">
        <v>793</v>
      </c>
      <c r="H499" s="100" t="s">
        <v>798</v>
      </c>
      <c r="I499" s="102">
        <v>0</v>
      </c>
      <c r="J499" s="100">
        <f>2/7</f>
        <v>0.2857142857142857</v>
      </c>
      <c r="K499" s="102">
        <v>0</v>
      </c>
      <c r="L499" s="102">
        <f t="shared" ref="L499:M499" si="11">1/2</f>
        <v>0.5</v>
      </c>
      <c r="M499" s="102">
        <f t="shared" si="11"/>
        <v>0.5</v>
      </c>
      <c r="N499" s="101"/>
    </row>
    <row r="500" spans="1:14" ht="270" x14ac:dyDescent="0.3">
      <c r="A500" s="94" t="s">
        <v>851</v>
      </c>
      <c r="B500" s="54" t="s">
        <v>194</v>
      </c>
      <c r="C500" s="54" t="s">
        <v>92</v>
      </c>
      <c r="D500" s="55" t="s">
        <v>195</v>
      </c>
      <c r="E500" s="54" t="s">
        <v>87</v>
      </c>
      <c r="F500" s="54" t="s">
        <v>196</v>
      </c>
      <c r="G500" s="54" t="s">
        <v>793</v>
      </c>
      <c r="H500" s="98" t="s">
        <v>799</v>
      </c>
      <c r="I500" s="58">
        <v>1</v>
      </c>
      <c r="J500" s="54">
        <v>1</v>
      </c>
      <c r="K500" s="54">
        <v>1</v>
      </c>
      <c r="L500" s="54">
        <v>1</v>
      </c>
      <c r="M500" s="54">
        <v>1</v>
      </c>
      <c r="N500" s="99"/>
    </row>
    <row r="501" spans="1:14" ht="280.5" x14ac:dyDescent="0.3">
      <c r="A501" s="94" t="s">
        <v>852</v>
      </c>
      <c r="B501" s="61" t="s">
        <v>194</v>
      </c>
      <c r="C501" s="61" t="s">
        <v>92</v>
      </c>
      <c r="D501" s="62" t="s">
        <v>195</v>
      </c>
      <c r="E501" s="61" t="s">
        <v>87</v>
      </c>
      <c r="F501" s="61" t="s">
        <v>196</v>
      </c>
      <c r="G501" s="61" t="s">
        <v>793</v>
      </c>
      <c r="H501" s="100" t="s">
        <v>800</v>
      </c>
      <c r="I501" s="65">
        <v>1</v>
      </c>
      <c r="J501" s="61">
        <v>1</v>
      </c>
      <c r="K501" s="61">
        <v>1</v>
      </c>
      <c r="L501" s="61">
        <v>1</v>
      </c>
      <c r="M501" s="61">
        <v>1</v>
      </c>
      <c r="N501" s="101"/>
    </row>
    <row r="502" spans="1:14" ht="318.75" x14ac:dyDescent="0.3">
      <c r="A502" s="94" t="s">
        <v>853</v>
      </c>
      <c r="B502" s="54" t="s">
        <v>194</v>
      </c>
      <c r="C502" s="54" t="s">
        <v>92</v>
      </c>
      <c r="D502" s="55" t="s">
        <v>195</v>
      </c>
      <c r="E502" s="54" t="s">
        <v>87</v>
      </c>
      <c r="F502" s="54" t="s">
        <v>196</v>
      </c>
      <c r="G502" s="54" t="s">
        <v>793</v>
      </c>
      <c r="H502" s="98" t="s">
        <v>801</v>
      </c>
      <c r="I502" s="58">
        <v>1</v>
      </c>
      <c r="J502" s="54">
        <v>1</v>
      </c>
      <c r="K502" s="54">
        <v>1</v>
      </c>
      <c r="L502" s="54">
        <v>1</v>
      </c>
      <c r="M502" s="54">
        <v>1</v>
      </c>
      <c r="N502" s="99"/>
    </row>
    <row r="503" spans="1:14" ht="293.25" x14ac:dyDescent="0.3">
      <c r="A503" s="94" t="s">
        <v>854</v>
      </c>
      <c r="B503" s="61" t="s">
        <v>194</v>
      </c>
      <c r="C503" s="61" t="s">
        <v>92</v>
      </c>
      <c r="D503" s="62" t="s">
        <v>195</v>
      </c>
      <c r="E503" s="61" t="s">
        <v>87</v>
      </c>
      <c r="F503" s="61" t="s">
        <v>196</v>
      </c>
      <c r="G503" s="61" t="s">
        <v>793</v>
      </c>
      <c r="H503" s="100" t="s">
        <v>802</v>
      </c>
      <c r="I503" s="65">
        <v>1</v>
      </c>
      <c r="J503" s="61">
        <v>1</v>
      </c>
      <c r="K503" s="61">
        <v>1</v>
      </c>
      <c r="L503" s="61">
        <v>1</v>
      </c>
      <c r="M503" s="61">
        <v>1</v>
      </c>
      <c r="N503" s="101"/>
    </row>
    <row r="504" spans="1:14" ht="270" x14ac:dyDescent="0.3">
      <c r="A504" s="94" t="s">
        <v>855</v>
      </c>
      <c r="B504" s="54" t="s">
        <v>194</v>
      </c>
      <c r="C504" s="54" t="s">
        <v>92</v>
      </c>
      <c r="D504" s="55" t="s">
        <v>195</v>
      </c>
      <c r="E504" s="54" t="s">
        <v>87</v>
      </c>
      <c r="F504" s="54" t="s">
        <v>196</v>
      </c>
      <c r="G504" s="54" t="s">
        <v>793</v>
      </c>
      <c r="H504" s="98" t="s">
        <v>803</v>
      </c>
      <c r="I504" s="103">
        <v>0</v>
      </c>
      <c r="J504" s="98">
        <f>3/7</f>
        <v>0.42857142857142855</v>
      </c>
      <c r="K504" s="103">
        <v>0</v>
      </c>
      <c r="L504" s="103">
        <v>1</v>
      </c>
      <c r="M504" s="103">
        <v>1</v>
      </c>
      <c r="N504" s="99"/>
    </row>
    <row r="505" spans="1:14" ht="357" x14ac:dyDescent="0.3">
      <c r="A505" s="94" t="s">
        <v>856</v>
      </c>
      <c r="B505" s="61" t="s">
        <v>194</v>
      </c>
      <c r="C505" s="61" t="s">
        <v>92</v>
      </c>
      <c r="D505" s="62" t="s">
        <v>195</v>
      </c>
      <c r="E505" s="61" t="s">
        <v>87</v>
      </c>
      <c r="F505" s="61" t="s">
        <v>196</v>
      </c>
      <c r="G505" s="61" t="s">
        <v>793</v>
      </c>
      <c r="H505" s="100" t="s">
        <v>804</v>
      </c>
      <c r="I505" s="65">
        <v>1</v>
      </c>
      <c r="J505" s="61">
        <v>1</v>
      </c>
      <c r="K505" s="61">
        <v>1</v>
      </c>
      <c r="L505" s="61">
        <v>1</v>
      </c>
      <c r="M505" s="61">
        <v>1</v>
      </c>
      <c r="N505" s="101"/>
    </row>
    <row r="506" spans="1:14" ht="270" x14ac:dyDescent="0.3">
      <c r="A506" s="94" t="s">
        <v>857</v>
      </c>
      <c r="B506" s="54" t="s">
        <v>194</v>
      </c>
      <c r="C506" s="54" t="s">
        <v>92</v>
      </c>
      <c r="D506" s="55" t="s">
        <v>195</v>
      </c>
      <c r="E506" s="54" t="s">
        <v>87</v>
      </c>
      <c r="F506" s="54" t="s">
        <v>196</v>
      </c>
      <c r="G506" s="54" t="s">
        <v>793</v>
      </c>
      <c r="H506" s="98" t="s">
        <v>805</v>
      </c>
      <c r="I506" s="103">
        <v>0</v>
      </c>
      <c r="J506" s="98">
        <f>7/10</f>
        <v>0.7</v>
      </c>
      <c r="K506" s="103">
        <v>0</v>
      </c>
      <c r="L506" s="103">
        <v>1</v>
      </c>
      <c r="M506" s="103">
        <f>2/3</f>
        <v>0.66666666666666663</v>
      </c>
      <c r="N506" s="99"/>
    </row>
    <row r="507" spans="1:14" ht="293.25" x14ac:dyDescent="0.3">
      <c r="A507" s="94" t="s">
        <v>858</v>
      </c>
      <c r="B507" s="61" t="s">
        <v>194</v>
      </c>
      <c r="C507" s="61" t="s">
        <v>92</v>
      </c>
      <c r="D507" s="62" t="s">
        <v>195</v>
      </c>
      <c r="E507" s="61" t="s">
        <v>87</v>
      </c>
      <c r="F507" s="61" t="s">
        <v>196</v>
      </c>
      <c r="G507" s="61" t="s">
        <v>793</v>
      </c>
      <c r="H507" s="100" t="s">
        <v>806</v>
      </c>
      <c r="I507" s="65">
        <v>1</v>
      </c>
      <c r="J507" s="61">
        <v>1</v>
      </c>
      <c r="K507" s="61">
        <v>1</v>
      </c>
      <c r="L507" s="61">
        <v>1</v>
      </c>
      <c r="M507" s="61">
        <v>1</v>
      </c>
      <c r="N507" s="101"/>
    </row>
    <row r="508" spans="1:14" ht="344.25" x14ac:dyDescent="0.3">
      <c r="A508" s="94" t="s">
        <v>859</v>
      </c>
      <c r="B508" s="54" t="s">
        <v>194</v>
      </c>
      <c r="C508" s="54" t="s">
        <v>92</v>
      </c>
      <c r="D508" s="55" t="s">
        <v>195</v>
      </c>
      <c r="E508" s="54" t="s">
        <v>87</v>
      </c>
      <c r="F508" s="54" t="s">
        <v>196</v>
      </c>
      <c r="G508" s="54" t="s">
        <v>793</v>
      </c>
      <c r="H508" s="98" t="s">
        <v>807</v>
      </c>
      <c r="I508" s="58">
        <v>1</v>
      </c>
      <c r="J508" s="54">
        <v>1</v>
      </c>
      <c r="K508" s="54">
        <v>1</v>
      </c>
      <c r="L508" s="54">
        <v>1</v>
      </c>
      <c r="M508" s="54">
        <v>1</v>
      </c>
      <c r="N508" s="99"/>
    </row>
    <row r="509" spans="1:14" ht="270" x14ac:dyDescent="0.3">
      <c r="A509" s="94" t="s">
        <v>860</v>
      </c>
      <c r="B509" s="61" t="s">
        <v>194</v>
      </c>
      <c r="C509" s="61" t="s">
        <v>92</v>
      </c>
      <c r="D509" s="62" t="s">
        <v>195</v>
      </c>
      <c r="E509" s="61" t="s">
        <v>87</v>
      </c>
      <c r="F509" s="61" t="s">
        <v>196</v>
      </c>
      <c r="G509" s="61" t="s">
        <v>793</v>
      </c>
      <c r="H509" s="100" t="s">
        <v>808</v>
      </c>
      <c r="I509" s="102">
        <v>0</v>
      </c>
      <c r="J509" s="100">
        <f>7/10</f>
        <v>0.7</v>
      </c>
      <c r="K509" s="102">
        <v>0</v>
      </c>
      <c r="L509" s="102">
        <v>1</v>
      </c>
      <c r="M509" s="102">
        <f>2/3</f>
        <v>0.66666666666666663</v>
      </c>
      <c r="N509" s="101"/>
    </row>
    <row r="510" spans="1:14" ht="409.5" x14ac:dyDescent="0.3">
      <c r="A510" s="94" t="s">
        <v>861</v>
      </c>
      <c r="B510" s="54" t="s">
        <v>194</v>
      </c>
      <c r="C510" s="54" t="s">
        <v>92</v>
      </c>
      <c r="D510" s="55" t="s">
        <v>195</v>
      </c>
      <c r="E510" s="54" t="s">
        <v>87</v>
      </c>
      <c r="F510" s="54" t="s">
        <v>196</v>
      </c>
      <c r="G510" s="54" t="s">
        <v>793</v>
      </c>
      <c r="H510" s="98" t="s">
        <v>809</v>
      </c>
      <c r="I510" s="103">
        <v>1</v>
      </c>
      <c r="J510" s="98">
        <v>1</v>
      </c>
      <c r="K510" s="103">
        <v>1</v>
      </c>
      <c r="L510" s="103">
        <v>1</v>
      </c>
      <c r="M510" s="103">
        <v>1</v>
      </c>
      <c r="N510" s="99"/>
    </row>
    <row r="511" spans="1:14" ht="344.25" x14ac:dyDescent="0.3">
      <c r="A511" s="94" t="s">
        <v>862</v>
      </c>
      <c r="B511" s="61" t="s">
        <v>194</v>
      </c>
      <c r="C511" s="61" t="s">
        <v>92</v>
      </c>
      <c r="D511" s="62" t="s">
        <v>195</v>
      </c>
      <c r="E511" s="61" t="s">
        <v>87</v>
      </c>
      <c r="F511" s="61" t="s">
        <v>196</v>
      </c>
      <c r="G511" s="61" t="s">
        <v>793</v>
      </c>
      <c r="H511" s="100" t="s">
        <v>810</v>
      </c>
      <c r="I511" s="102">
        <v>1</v>
      </c>
      <c r="J511" s="100">
        <v>1</v>
      </c>
      <c r="K511" s="102">
        <v>1</v>
      </c>
      <c r="L511" s="102">
        <v>1</v>
      </c>
      <c r="M511" s="102">
        <v>1</v>
      </c>
      <c r="N511" s="101"/>
    </row>
    <row r="512" spans="1:14" ht="293.25" x14ac:dyDescent="0.3">
      <c r="A512" s="94" t="s">
        <v>863</v>
      </c>
      <c r="B512" s="54" t="s">
        <v>194</v>
      </c>
      <c r="C512" s="54" t="s">
        <v>92</v>
      </c>
      <c r="D512" s="55" t="s">
        <v>195</v>
      </c>
      <c r="E512" s="54" t="s">
        <v>87</v>
      </c>
      <c r="F512" s="54" t="s">
        <v>196</v>
      </c>
      <c r="G512" s="54" t="s">
        <v>793</v>
      </c>
      <c r="H512" s="98" t="s">
        <v>811</v>
      </c>
      <c r="I512" s="103">
        <v>0</v>
      </c>
      <c r="J512" s="98">
        <f>4/10</f>
        <v>0.4</v>
      </c>
      <c r="K512" s="103">
        <v>0</v>
      </c>
      <c r="L512" s="103">
        <v>1</v>
      </c>
      <c r="M512" s="103">
        <v>1</v>
      </c>
      <c r="N512" s="99"/>
    </row>
    <row r="513" spans="1:14" ht="331.5" x14ac:dyDescent="0.3">
      <c r="A513" s="94" t="s">
        <v>864</v>
      </c>
      <c r="B513" s="61" t="s">
        <v>194</v>
      </c>
      <c r="C513" s="61" t="s">
        <v>92</v>
      </c>
      <c r="D513" s="62" t="s">
        <v>195</v>
      </c>
      <c r="E513" s="61" t="s">
        <v>87</v>
      </c>
      <c r="F513" s="61" t="s">
        <v>196</v>
      </c>
      <c r="G513" s="61" t="s">
        <v>793</v>
      </c>
      <c r="H513" s="100" t="s">
        <v>812</v>
      </c>
      <c r="I513" s="102">
        <v>1</v>
      </c>
      <c r="J513" s="100">
        <v>1</v>
      </c>
      <c r="K513" s="102">
        <v>1</v>
      </c>
      <c r="L513" s="102">
        <v>1</v>
      </c>
      <c r="M513" s="102">
        <v>1</v>
      </c>
      <c r="N513" s="101"/>
    </row>
    <row r="514" spans="1:14" ht="409.5" x14ac:dyDescent="0.3">
      <c r="A514" s="94" t="s">
        <v>865</v>
      </c>
      <c r="B514" s="54" t="s">
        <v>194</v>
      </c>
      <c r="C514" s="54" t="s">
        <v>92</v>
      </c>
      <c r="D514" s="55" t="s">
        <v>195</v>
      </c>
      <c r="E514" s="54" t="s">
        <v>87</v>
      </c>
      <c r="F514" s="54" t="s">
        <v>196</v>
      </c>
      <c r="G514" s="54" t="s">
        <v>793</v>
      </c>
      <c r="H514" s="98" t="s">
        <v>813</v>
      </c>
      <c r="I514" s="103">
        <v>0</v>
      </c>
      <c r="J514" s="98">
        <f>7/10</f>
        <v>0.7</v>
      </c>
      <c r="K514" s="103">
        <v>0</v>
      </c>
      <c r="L514" s="103">
        <v>1</v>
      </c>
      <c r="M514" s="103">
        <f>2/3</f>
        <v>0.66666666666666663</v>
      </c>
      <c r="N514" s="99"/>
    </row>
    <row r="515" spans="1:14" ht="280.5" x14ac:dyDescent="0.3">
      <c r="A515" s="94" t="s">
        <v>866</v>
      </c>
      <c r="B515" s="61" t="s">
        <v>194</v>
      </c>
      <c r="C515" s="61" t="s">
        <v>92</v>
      </c>
      <c r="D515" s="62" t="s">
        <v>195</v>
      </c>
      <c r="E515" s="61" t="s">
        <v>87</v>
      </c>
      <c r="F515" s="61" t="s">
        <v>196</v>
      </c>
      <c r="G515" s="61" t="s">
        <v>793</v>
      </c>
      <c r="H515" s="100" t="s">
        <v>814</v>
      </c>
      <c r="I515" s="102">
        <v>1</v>
      </c>
      <c r="J515" s="100">
        <v>1</v>
      </c>
      <c r="K515" s="102">
        <v>1</v>
      </c>
      <c r="L515" s="102">
        <v>1</v>
      </c>
      <c r="M515" s="102">
        <v>1</v>
      </c>
      <c r="N515" s="101"/>
    </row>
    <row r="516" spans="1:14" ht="280.5" x14ac:dyDescent="0.3">
      <c r="A516" s="94" t="s">
        <v>867</v>
      </c>
      <c r="B516" s="54" t="s">
        <v>194</v>
      </c>
      <c r="C516" s="54" t="s">
        <v>92</v>
      </c>
      <c r="D516" s="55" t="s">
        <v>195</v>
      </c>
      <c r="E516" s="54" t="s">
        <v>87</v>
      </c>
      <c r="F516" s="54" t="s">
        <v>196</v>
      </c>
      <c r="G516" s="54" t="s">
        <v>793</v>
      </c>
      <c r="H516" s="98" t="s">
        <v>815</v>
      </c>
      <c r="I516" s="103">
        <v>1</v>
      </c>
      <c r="J516" s="98">
        <v>1</v>
      </c>
      <c r="K516" s="103">
        <v>1</v>
      </c>
      <c r="L516" s="103">
        <v>1</v>
      </c>
      <c r="M516" s="103">
        <v>1</v>
      </c>
      <c r="N516" s="99"/>
    </row>
    <row r="517" spans="1:14" ht="280.5" x14ac:dyDescent="0.3">
      <c r="A517" s="94" t="s">
        <v>868</v>
      </c>
      <c r="B517" s="61" t="s">
        <v>194</v>
      </c>
      <c r="C517" s="61" t="s">
        <v>92</v>
      </c>
      <c r="D517" s="62" t="s">
        <v>195</v>
      </c>
      <c r="E517" s="61" t="s">
        <v>87</v>
      </c>
      <c r="F517" s="61" t="s">
        <v>196</v>
      </c>
      <c r="G517" s="61" t="s">
        <v>793</v>
      </c>
      <c r="H517" s="100" t="s">
        <v>816</v>
      </c>
      <c r="I517" s="102">
        <v>1</v>
      </c>
      <c r="J517" s="100">
        <v>1</v>
      </c>
      <c r="K517" s="102">
        <v>1</v>
      </c>
      <c r="L517" s="102">
        <v>1</v>
      </c>
      <c r="M517" s="102">
        <v>1</v>
      </c>
      <c r="N517" s="101"/>
    </row>
    <row r="518" spans="1:14" ht="369.75" x14ac:dyDescent="0.3">
      <c r="A518" s="94" t="s">
        <v>869</v>
      </c>
      <c r="B518" s="54" t="s">
        <v>194</v>
      </c>
      <c r="C518" s="54" t="s">
        <v>92</v>
      </c>
      <c r="D518" s="55" t="s">
        <v>195</v>
      </c>
      <c r="E518" s="54" t="s">
        <v>87</v>
      </c>
      <c r="F518" s="54" t="s">
        <v>196</v>
      </c>
      <c r="G518" s="54" t="s">
        <v>793</v>
      </c>
      <c r="H518" s="98" t="s">
        <v>817</v>
      </c>
      <c r="I518" s="103">
        <v>1</v>
      </c>
      <c r="J518" s="98">
        <v>1</v>
      </c>
      <c r="K518" s="103">
        <v>1</v>
      </c>
      <c r="L518" s="103">
        <v>1</v>
      </c>
      <c r="M518" s="103">
        <v>1</v>
      </c>
      <c r="N518" s="99"/>
    </row>
    <row r="519" spans="1:14" ht="409.5" x14ac:dyDescent="0.3">
      <c r="A519" s="94" t="s">
        <v>870</v>
      </c>
      <c r="B519" s="61" t="s">
        <v>194</v>
      </c>
      <c r="C519" s="61" t="s">
        <v>92</v>
      </c>
      <c r="D519" s="62" t="s">
        <v>195</v>
      </c>
      <c r="E519" s="61" t="s">
        <v>87</v>
      </c>
      <c r="F519" s="61" t="s">
        <v>196</v>
      </c>
      <c r="G519" s="61" t="s">
        <v>793</v>
      </c>
      <c r="H519" s="100" t="s">
        <v>818</v>
      </c>
      <c r="I519" s="102">
        <v>1</v>
      </c>
      <c r="J519" s="100">
        <v>1</v>
      </c>
      <c r="K519" s="102">
        <v>1</v>
      </c>
      <c r="L519" s="102">
        <v>1</v>
      </c>
      <c r="M519" s="102">
        <v>1</v>
      </c>
      <c r="N519" s="101"/>
    </row>
    <row r="520" spans="1:14" ht="270" x14ac:dyDescent="0.3">
      <c r="A520" s="94" t="s">
        <v>871</v>
      </c>
      <c r="B520" s="54" t="s">
        <v>194</v>
      </c>
      <c r="C520" s="54" t="s">
        <v>92</v>
      </c>
      <c r="D520" s="55" t="s">
        <v>195</v>
      </c>
      <c r="E520" s="54" t="s">
        <v>87</v>
      </c>
      <c r="F520" s="54" t="s">
        <v>196</v>
      </c>
      <c r="G520" s="54" t="s">
        <v>793</v>
      </c>
      <c r="H520" s="98" t="s">
        <v>819</v>
      </c>
      <c r="I520" s="103">
        <v>0</v>
      </c>
      <c r="J520" s="98">
        <f>7/10</f>
        <v>0.7</v>
      </c>
      <c r="K520" s="103">
        <v>0</v>
      </c>
      <c r="L520" s="103">
        <v>1</v>
      </c>
      <c r="M520" s="103">
        <f>2/3</f>
        <v>0.66666666666666663</v>
      </c>
      <c r="N520" s="99"/>
    </row>
    <row r="521" spans="1:14" ht="270" x14ac:dyDescent="0.3">
      <c r="A521" s="94" t="s">
        <v>872</v>
      </c>
      <c r="B521" s="84" t="s">
        <v>194</v>
      </c>
      <c r="C521" s="104"/>
      <c r="D521" s="85" t="s">
        <v>195</v>
      </c>
      <c r="E521" s="84" t="s">
        <v>87</v>
      </c>
      <c r="F521" s="84" t="s">
        <v>196</v>
      </c>
      <c r="G521" s="84" t="s">
        <v>793</v>
      </c>
      <c r="H521" s="104" t="s">
        <v>820</v>
      </c>
      <c r="I521" s="105">
        <v>0</v>
      </c>
      <c r="J521" s="104">
        <f>2/7</f>
        <v>0.2857142857142857</v>
      </c>
      <c r="K521" s="105">
        <v>0</v>
      </c>
      <c r="L521" s="105">
        <f t="shared" ref="L521:M521" si="12">1/2</f>
        <v>0.5</v>
      </c>
      <c r="M521" s="105">
        <f t="shared" si="12"/>
        <v>0.5</v>
      </c>
      <c r="N521" s="106"/>
    </row>
    <row r="522" spans="1:14" ht="15" x14ac:dyDescent="0.3">
      <c r="A522" s="70"/>
      <c r="B522" s="70"/>
      <c r="C522" s="70"/>
      <c r="D522" s="71"/>
      <c r="E522" s="70"/>
      <c r="F522" s="70"/>
      <c r="G522" s="70"/>
      <c r="H522" s="72"/>
      <c r="I522" s="74"/>
      <c r="J522" s="70"/>
    </row>
    <row r="523" spans="1:14" ht="15" x14ac:dyDescent="0.3">
      <c r="A523" s="70"/>
      <c r="B523" s="70"/>
      <c r="C523" s="70"/>
      <c r="D523" s="71"/>
      <c r="E523" s="70"/>
      <c r="F523" s="70"/>
      <c r="G523" s="70"/>
      <c r="H523" s="72"/>
      <c r="I523" s="74"/>
      <c r="J523" s="70"/>
    </row>
    <row r="524" spans="1:14" ht="15" x14ac:dyDescent="0.3">
      <c r="A524" s="70"/>
      <c r="B524" s="70"/>
      <c r="C524" s="70"/>
      <c r="D524" s="70"/>
      <c r="E524" s="70"/>
      <c r="F524" s="70"/>
      <c r="G524" s="70"/>
      <c r="H524" s="72"/>
      <c r="I524" s="74"/>
      <c r="J524" s="70"/>
    </row>
  </sheetData>
  <dataValidations count="2">
    <dataValidation type="custom" allowBlank="1" showDropDown="1" sqref="I2:N521" xr:uid="{00000000-0002-0000-0800-000000000000}">
      <formula1>AND(ISNUMBER(I2),(NOT(OR(NOT(ISERROR(DATEVALUE(I2))), AND(ISNUMBER(I2), LEFT(CELL("format", I2))="D")))))</formula1>
    </dataValidation>
    <dataValidation type="list" allowBlank="1" sqref="E2:E521" xr:uid="{00000000-0002-0000-0800-000001000000}">
      <formula1>"Clear,Unclear"</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Results Main</vt:lpstr>
      <vt:lpstr>ToM_PaP (gpt-4o)</vt:lpstr>
      <vt:lpstr>ToM_Fs-CoT (gpt-4o)</vt:lpstr>
      <vt:lpstr>ToM_PaP (R1)</vt:lpstr>
      <vt:lpstr>ToM_Fs-CoT (R1)</vt:lpstr>
      <vt:lpstr>ToM_PaP (gemma3-27B)</vt:lpstr>
      <vt:lpstr>ToM_Fs-CoT (gemma3-27B)</vt:lpstr>
      <vt:lpstr>Participant_responses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Fardin Saad</cp:lastModifiedBy>
  <dcterms:modified xsi:type="dcterms:W3CDTF">2025-06-13T08:10:12Z</dcterms:modified>
</cp:coreProperties>
</file>